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orello\Documents\Financial Data\Monthly Budget Performance Reports\2019\February\"/>
    </mc:Choice>
  </mc:AlternateContent>
  <bookViews>
    <workbookView xWindow="0" yWindow="0" windowWidth="24000" windowHeight="9735"/>
  </bookViews>
  <sheets>
    <sheet name="February" sheetId="3" r:id="rId1"/>
  </sheets>
  <definedNames>
    <definedName name="_xlnm.Print_Area" localSheetId="0">February!$A$1:$N$156</definedName>
    <definedName name="qprint" localSheetId="0">February!$A$1:$K$165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3" l="1"/>
  <c r="E62" i="3"/>
  <c r="F62" i="3"/>
  <c r="G62" i="3"/>
  <c r="H62" i="3"/>
  <c r="I62" i="3"/>
  <c r="C62" i="3"/>
  <c r="L62" i="3"/>
  <c r="N62" i="3"/>
  <c r="H58" i="3" l="1"/>
  <c r="L58" i="3"/>
  <c r="L132" i="3" l="1"/>
  <c r="L144" i="3"/>
  <c r="L152" i="3"/>
  <c r="M152" i="3"/>
  <c r="N152" i="3"/>
  <c r="D152" i="3"/>
  <c r="E152" i="3"/>
  <c r="F152" i="3"/>
  <c r="G152" i="3"/>
  <c r="H152" i="3"/>
  <c r="I152" i="3"/>
  <c r="C152" i="3"/>
  <c r="D144" i="3" l="1"/>
  <c r="E144" i="3"/>
  <c r="F144" i="3"/>
  <c r="G144" i="3"/>
  <c r="H144" i="3"/>
  <c r="I144" i="3"/>
  <c r="M144" i="3"/>
  <c r="N144" i="3"/>
  <c r="C144" i="3"/>
  <c r="D132" i="3"/>
  <c r="E132" i="3"/>
  <c r="F132" i="3"/>
  <c r="G132" i="3"/>
  <c r="H132" i="3"/>
  <c r="I132" i="3"/>
  <c r="M132" i="3"/>
  <c r="N132" i="3"/>
  <c r="C132" i="3"/>
  <c r="M62" i="3"/>
  <c r="D58" i="3"/>
  <c r="E58" i="3"/>
  <c r="F58" i="3"/>
  <c r="G58" i="3"/>
  <c r="I58" i="3"/>
  <c r="M58" i="3"/>
  <c r="N58" i="3"/>
  <c r="C58" i="3"/>
  <c r="M51" i="3"/>
  <c r="N51" i="3"/>
  <c r="L51" i="3"/>
  <c r="D51" i="3"/>
  <c r="E51" i="3"/>
  <c r="F51" i="3"/>
  <c r="G51" i="3"/>
  <c r="H51" i="3"/>
  <c r="I51" i="3"/>
  <c r="C51" i="3"/>
  <c r="D13" i="3"/>
  <c r="E13" i="3"/>
  <c r="F13" i="3"/>
  <c r="G13" i="3"/>
  <c r="H13" i="3"/>
  <c r="I13" i="3"/>
  <c r="J13" i="3"/>
  <c r="L13" i="3"/>
  <c r="M13" i="3"/>
  <c r="N13" i="3"/>
  <c r="C13" i="3"/>
  <c r="H154" i="3" l="1"/>
  <c r="L154" i="3"/>
  <c r="I154" i="3"/>
  <c r="M154" i="3"/>
  <c r="J132" i="3"/>
  <c r="D154" i="3"/>
  <c r="J51" i="3"/>
  <c r="G154" i="3"/>
  <c r="C154" i="3"/>
  <c r="F154" i="3"/>
  <c r="J144" i="3"/>
  <c r="N154" i="3"/>
  <c r="E154" i="3"/>
  <c r="J154" i="3" l="1"/>
</calcChain>
</file>

<file path=xl/connections.xml><?xml version="1.0" encoding="utf-8"?>
<connections xmlns="http://schemas.openxmlformats.org/spreadsheetml/2006/main">
  <connection id="1" name="qprint2" type="6" refreshedVersion="5" background="1" saveData="1">
    <textPr codePage="437" sourceFile="C:\Users\dmorello\Desktop\qprint.txt" delimited="0">
      <textFields count="11">
        <textField/>
        <textField position="9"/>
        <textField position="23"/>
        <textField position="37"/>
        <textField position="51"/>
        <textField position="65"/>
        <textField position="79"/>
        <textField position="93"/>
        <textField position="107"/>
        <textField position="121"/>
        <textField position="127"/>
      </textFields>
    </textPr>
  </connection>
</connections>
</file>

<file path=xl/sharedStrings.xml><?xml version="1.0" encoding="utf-8"?>
<sst xmlns="http://schemas.openxmlformats.org/spreadsheetml/2006/main" count="212" uniqueCount="166">
  <si>
    <t>CURRENT</t>
  </si>
  <si>
    <t>AMENDED</t>
  </si>
  <si>
    <t>ADOPTED</t>
  </si>
  <si>
    <t>BUDGET</t>
  </si>
  <si>
    <t>MONTH</t>
  </si>
  <si>
    <t>Y-T-D</t>
  </si>
  <si>
    <t>BUDGET LESS</t>
  </si>
  <si>
    <t>%</t>
  </si>
  <si>
    <t>AMENDMENTS</t>
  </si>
  <si>
    <t>TRANSACTIONS</t>
  </si>
  <si>
    <t>ENCUMBRANCES</t>
  </si>
  <si>
    <t>YTD EXPENSES</t>
  </si>
  <si>
    <t>USED</t>
  </si>
  <si>
    <t>===========</t>
  </si>
  <si>
    <t>============</t>
  </si>
  <si>
    <t>==============</t>
  </si>
  <si>
    <t>======</t>
  </si>
  <si>
    <t>=============</t>
  </si>
  <si>
    <t>BiwklyPyrl</t>
  </si>
  <si>
    <t>BiwklyComp</t>
  </si>
  <si>
    <t>+++</t>
  </si>
  <si>
    <t>Ins OPTOut</t>
  </si>
  <si>
    <t>Temporary</t>
  </si>
  <si>
    <t>Overtime</t>
  </si>
  <si>
    <t>OT Safety</t>
  </si>
  <si>
    <t>Acting Pay</t>
  </si>
  <si>
    <t>Shift Prem</t>
  </si>
  <si>
    <t>StdByStpd</t>
  </si>
  <si>
    <t>FD 6% S.D.</t>
  </si>
  <si>
    <t>HolidayPay</t>
  </si>
  <si>
    <t>Field Trai</t>
  </si>
  <si>
    <t>LineUpPay</t>
  </si>
  <si>
    <t>WrkSch Adj</t>
  </si>
  <si>
    <t>CourtLocal</t>
  </si>
  <si>
    <t>CrtOutside</t>
  </si>
  <si>
    <t>SaftyCloth</t>
  </si>
  <si>
    <t>UnfrmAllow</t>
  </si>
  <si>
    <t>MiltryLeav</t>
  </si>
  <si>
    <t>E.M.D.</t>
  </si>
  <si>
    <t>EducIncntv</t>
  </si>
  <si>
    <t>CLA.52 ADJ</t>
  </si>
  <si>
    <t>Overtime M</t>
  </si>
  <si>
    <t>Vacation</t>
  </si>
  <si>
    <t>Personal</t>
  </si>
  <si>
    <t>Comp Off</t>
  </si>
  <si>
    <t>FunrlLeave</t>
  </si>
  <si>
    <t>Jury Duty</t>
  </si>
  <si>
    <t>CallInTime</t>
  </si>
  <si>
    <t>OnCallTime</t>
  </si>
  <si>
    <t>OnCallHome</t>
  </si>
  <si>
    <t>Union Time</t>
  </si>
  <si>
    <t>Sick Leave</t>
  </si>
  <si>
    <t>VacCashCon</t>
  </si>
  <si>
    <t>Furniture</t>
  </si>
  <si>
    <t>Office Equ</t>
  </si>
  <si>
    <t>Other Equi</t>
  </si>
  <si>
    <t>Capital Co</t>
  </si>
  <si>
    <t>Office Sup</t>
  </si>
  <si>
    <t>Uniforms</t>
  </si>
  <si>
    <t>Safety Sho</t>
  </si>
  <si>
    <t>Auto/Equip</t>
  </si>
  <si>
    <t>Consumable</t>
  </si>
  <si>
    <t>Tool Allow</t>
  </si>
  <si>
    <t>Auto Parts</t>
  </si>
  <si>
    <t>Cleaning</t>
  </si>
  <si>
    <t>Agricltrl</t>
  </si>
  <si>
    <t>Tools&amp;Mach</t>
  </si>
  <si>
    <t>Constr Rpr</t>
  </si>
  <si>
    <t>Rec/EdcMtl</t>
  </si>
  <si>
    <t>SignalsCom</t>
  </si>
  <si>
    <t>MiscChemcl</t>
  </si>
  <si>
    <t>DPWStrOpn</t>
  </si>
  <si>
    <t>AmmoSupply</t>
  </si>
  <si>
    <t>SafetySupl</t>
  </si>
  <si>
    <t>HRCommSupl</t>
  </si>
  <si>
    <t>UndsgSuply</t>
  </si>
  <si>
    <t>Phone Ext</t>
  </si>
  <si>
    <t>Wireless</t>
  </si>
  <si>
    <t>Data Lines</t>
  </si>
  <si>
    <t>Light&amp;Powr</t>
  </si>
  <si>
    <t>Water/Sewe</t>
  </si>
  <si>
    <t>Gas</t>
  </si>
  <si>
    <t>St.Lightng</t>
  </si>
  <si>
    <t>SuretyBond</t>
  </si>
  <si>
    <t>Prprty Ins</t>
  </si>
  <si>
    <t>Liability</t>
  </si>
  <si>
    <t>MVEquipmt</t>
  </si>
  <si>
    <t>MailMchine</t>
  </si>
  <si>
    <t>CopierLeas</t>
  </si>
  <si>
    <t>UndesigRnt</t>
  </si>
  <si>
    <t>RprProprty</t>
  </si>
  <si>
    <t>Repair Of</t>
  </si>
  <si>
    <t>SoftwareMt</t>
  </si>
  <si>
    <t>Promo Matl</t>
  </si>
  <si>
    <t>Software</t>
  </si>
  <si>
    <t>Service Pe</t>
  </si>
  <si>
    <t>Waste Dspl</t>
  </si>
  <si>
    <t>SpecialSec</t>
  </si>
  <si>
    <t>ElcRcyclng</t>
  </si>
  <si>
    <t>PrisnrMeal</t>
  </si>
  <si>
    <t>Proceedngs</t>
  </si>
  <si>
    <t>LicensePrm</t>
  </si>
  <si>
    <t>GrassCttng</t>
  </si>
  <si>
    <t>ResdncyInv</t>
  </si>
  <si>
    <t>N.Cnty Ref</t>
  </si>
  <si>
    <t>SafetyCont</t>
  </si>
  <si>
    <t>UndesigSrv</t>
  </si>
  <si>
    <t>Consultant</t>
  </si>
  <si>
    <t>Appraisers</t>
  </si>
  <si>
    <t>Medical Fe</t>
  </si>
  <si>
    <t>Auditors</t>
  </si>
  <si>
    <t>Postage</t>
  </si>
  <si>
    <t>Travel &amp; T</t>
  </si>
  <si>
    <t>SafetyTrng</t>
  </si>
  <si>
    <t>Local Mtng</t>
  </si>
  <si>
    <t>Laundry &amp;</t>
  </si>
  <si>
    <t>Books,Mags</t>
  </si>
  <si>
    <t>Advertisin</t>
  </si>
  <si>
    <t>Special Fu</t>
  </si>
  <si>
    <t>ERS Retire</t>
  </si>
  <si>
    <t>P&amp;F Retire</t>
  </si>
  <si>
    <t>Wrkr Comp</t>
  </si>
  <si>
    <t>Life Insur</t>
  </si>
  <si>
    <t>Unemployme</t>
  </si>
  <si>
    <t>MedicalIns</t>
  </si>
  <si>
    <t>Dental Ins</t>
  </si>
  <si>
    <t>Sect207A</t>
  </si>
  <si>
    <t>Social Sec</t>
  </si>
  <si>
    <t>0900.AT</t>
  </si>
  <si>
    <t>TrfTrainSt</t>
  </si>
  <si>
    <t>0900.CS</t>
  </si>
  <si>
    <t>Trf InsRes</t>
  </si>
  <si>
    <t>0900.L</t>
  </si>
  <si>
    <t>TrfLibrary</t>
  </si>
  <si>
    <t>0900.V</t>
  </si>
  <si>
    <t>TrfDebtSrv</t>
  </si>
  <si>
    <t>Fund A - General Fund</t>
  </si>
  <si>
    <t>ACCOUNT DESCRIPTION</t>
  </si>
  <si>
    <t>Position Control</t>
  </si>
  <si>
    <t>Personnel Services</t>
  </si>
  <si>
    <t>Capital Outlays</t>
  </si>
  <si>
    <t>Capital Construction</t>
  </si>
  <si>
    <t>Employee Benefits</t>
  </si>
  <si>
    <t>Interfund Transfers</t>
  </si>
  <si>
    <t>GRAND TOTALS</t>
  </si>
  <si>
    <t>ACCOUNT #</t>
  </si>
  <si>
    <t>YTD 2018</t>
  </si>
  <si>
    <t>YTD 2017</t>
  </si>
  <si>
    <t>YTD 2016</t>
  </si>
  <si>
    <t>E.M.T. Inc</t>
  </si>
  <si>
    <t>ComputerEq</t>
  </si>
  <si>
    <t xml:space="preserve"> </t>
  </si>
  <si>
    <t>City of Niagara Falls</t>
  </si>
  <si>
    <t>General Fund Results</t>
  </si>
  <si>
    <t>TOTALS . .  :</t>
  </si>
  <si>
    <t>Contractual Expenses</t>
  </si>
  <si>
    <t>YTD 2019</t>
  </si>
  <si>
    <t>0900.CD</t>
  </si>
  <si>
    <t>TrfCommDev</t>
  </si>
  <si>
    <t>Uniform Bu</t>
  </si>
  <si>
    <t>February 2019</t>
  </si>
  <si>
    <t>Bank Fees</t>
  </si>
  <si>
    <t>CopyRental</t>
  </si>
  <si>
    <t>OfcEqptRnt</t>
  </si>
  <si>
    <t>Diversity</t>
  </si>
  <si>
    <t>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</si>
</sst>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1" xfId="1" applyNumberFormat="1" applyFont="1" applyBorder="1"/>
    <xf numFmtId="165" fontId="2" fillId="0" borderId="0" xfId="1" applyNumberFormat="1" applyFont="1"/>
    <xf numFmtId="165" fontId="0" fillId="0" borderId="0" xfId="1" applyNumberFormat="1" applyFont="1"/>
    <xf numFmtId="165" fontId="0" fillId="0" borderId="0" xfId="1" applyNumberFormat="1" applyFont="1" applyBorder="1"/>
    <xf numFmtId="165" fontId="2" fillId="0" borderId="0" xfId="1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0" xfId="0" applyBorder="1"/>
    <xf numFmtId="0" fontId="0" fillId="0" borderId="0" xfId="0" applyFont="1"/>
    <xf numFmtId="165" fontId="2" fillId="0" borderId="2" xfId="1" applyNumberFormat="1" applyFont="1" applyBorder="1"/>
    <xf numFmtId="0" fontId="0" fillId="0" borderId="0" xfId="0" applyFont="1" applyAlignment="1">
      <alignment horizontal="center"/>
    </xf>
    <xf numFmtId="9" fontId="2" fillId="0" borderId="0" xfId="2" applyFont="1" applyAlignment="1">
      <alignment horizontal="center"/>
    </xf>
    <xf numFmtId="9" fontId="2" fillId="0" borderId="2" xfId="2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prin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6"/>
  <sheetViews>
    <sheetView tabSelected="1" zoomScaleNormal="100" workbookViewId="0">
      <pane ySplit="8" topLeftCell="A9" activePane="bottomLeft" state="frozen"/>
      <selection pane="bottomLeft" activeCell="F141" sqref="F141"/>
    </sheetView>
  </sheetViews>
  <sheetFormatPr defaultRowHeight="15" x14ac:dyDescent="0.25"/>
  <cols>
    <col min="1" max="1" width="12.28515625" customWidth="1"/>
    <col min="2" max="2" width="22.42578125" bestFit="1" customWidth="1"/>
    <col min="3" max="3" width="17.7109375" bestFit="1" customWidth="1"/>
    <col min="4" max="4" width="15.5703125" bestFit="1" customWidth="1"/>
    <col min="5" max="5" width="15.140625" bestFit="1" customWidth="1"/>
    <col min="6" max="6" width="16.140625" bestFit="1" customWidth="1"/>
    <col min="7" max="7" width="15.85546875" bestFit="1" customWidth="1"/>
    <col min="8" max="9" width="15.140625" bestFit="1" customWidth="1"/>
    <col min="10" max="10" width="7.7109375" style="5" bestFit="1" customWidth="1"/>
    <col min="11" max="11" width="3.42578125" customWidth="1"/>
    <col min="12" max="14" width="15.28515625" bestFit="1" customWidth="1"/>
  </cols>
  <sheetData>
    <row r="1" spans="1:18" ht="23.25" x14ac:dyDescent="0.35">
      <c r="A1" s="27" t="s">
        <v>152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8" ht="23.25" x14ac:dyDescent="0.35">
      <c r="A2" s="27" t="s">
        <v>153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8" ht="23.25" x14ac:dyDescent="0.35">
      <c r="A3" s="28" t="s">
        <v>160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8" ht="12.75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26"/>
      <c r="K4" s="18"/>
      <c r="L4" s="18"/>
      <c r="M4" s="18"/>
      <c r="N4" s="18"/>
    </row>
    <row r="5" spans="1:18" x14ac:dyDescent="0.25">
      <c r="A5" s="4"/>
      <c r="B5" s="4"/>
      <c r="C5" s="4"/>
      <c r="D5" s="4"/>
      <c r="E5" s="4"/>
      <c r="F5" s="4" t="s">
        <v>0</v>
      </c>
      <c r="G5" s="4"/>
      <c r="H5" s="4"/>
      <c r="I5" s="4" t="s">
        <v>1</v>
      </c>
      <c r="J5" s="4"/>
      <c r="K5" s="15"/>
      <c r="L5" s="4"/>
    </row>
    <row r="6" spans="1:18" x14ac:dyDescent="0.25">
      <c r="A6" s="4"/>
      <c r="B6" s="4"/>
      <c r="C6" s="4" t="s">
        <v>2</v>
      </c>
      <c r="D6" s="4" t="s">
        <v>3</v>
      </c>
      <c r="E6" s="4" t="s">
        <v>1</v>
      </c>
      <c r="F6" s="4" t="s">
        <v>4</v>
      </c>
      <c r="G6" s="4" t="s">
        <v>5</v>
      </c>
      <c r="H6" s="17"/>
      <c r="I6" s="4" t="s">
        <v>6</v>
      </c>
      <c r="J6" s="4" t="s">
        <v>7</v>
      </c>
      <c r="K6" s="15"/>
      <c r="L6" s="4"/>
    </row>
    <row r="7" spans="1:18" x14ac:dyDescent="0.25">
      <c r="A7" s="4" t="s">
        <v>145</v>
      </c>
      <c r="B7" s="4" t="s">
        <v>137</v>
      </c>
      <c r="C7" s="4" t="s">
        <v>3</v>
      </c>
      <c r="D7" s="4" t="s">
        <v>8</v>
      </c>
      <c r="E7" s="4" t="s">
        <v>3</v>
      </c>
      <c r="F7" s="4" t="s">
        <v>9</v>
      </c>
      <c r="G7" s="4" t="s">
        <v>10</v>
      </c>
      <c r="H7" s="16" t="s">
        <v>156</v>
      </c>
      <c r="I7" s="4" t="s">
        <v>11</v>
      </c>
      <c r="J7" s="4" t="s">
        <v>12</v>
      </c>
      <c r="K7" s="15"/>
      <c r="L7" s="16" t="s">
        <v>146</v>
      </c>
      <c r="M7" s="16" t="s">
        <v>147</v>
      </c>
      <c r="N7" s="16" t="s">
        <v>148</v>
      </c>
    </row>
    <row r="8" spans="1:18" x14ac:dyDescent="0.25">
      <c r="A8" s="4" t="s">
        <v>13</v>
      </c>
      <c r="B8" s="4" t="s">
        <v>14</v>
      </c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16</v>
      </c>
      <c r="K8" s="15"/>
      <c r="L8" s="4" t="s">
        <v>17</v>
      </c>
      <c r="M8" s="4" t="s">
        <v>17</v>
      </c>
      <c r="N8" s="4" t="s">
        <v>17</v>
      </c>
    </row>
    <row r="9" spans="1:18" x14ac:dyDescent="0.25">
      <c r="A9" s="2" t="s">
        <v>136</v>
      </c>
      <c r="K9" s="14"/>
    </row>
    <row r="10" spans="1:18" x14ac:dyDescent="0.25">
      <c r="K10" s="14"/>
      <c r="O10" t="s">
        <v>151</v>
      </c>
    </row>
    <row r="11" spans="1:18" x14ac:dyDescent="0.25">
      <c r="A11" s="3" t="s">
        <v>138</v>
      </c>
      <c r="K11" s="14"/>
    </row>
    <row r="12" spans="1:18" x14ac:dyDescent="0.25">
      <c r="A12" s="1">
        <v>110</v>
      </c>
      <c r="B12" t="s">
        <v>18</v>
      </c>
      <c r="C12" s="9">
        <v>31050289</v>
      </c>
      <c r="D12" s="9">
        <v>0</v>
      </c>
      <c r="E12" s="9">
        <v>31050289</v>
      </c>
      <c r="F12" s="9">
        <v>1996956.41</v>
      </c>
      <c r="G12" s="9">
        <v>0</v>
      </c>
      <c r="H12" s="9">
        <v>4146753.24</v>
      </c>
      <c r="I12" s="9">
        <v>26903535.760000002</v>
      </c>
      <c r="J12" s="6">
        <v>0.13</v>
      </c>
      <c r="L12" s="9">
        <v>4057091.98</v>
      </c>
      <c r="M12" s="9">
        <v>3335128.74</v>
      </c>
      <c r="N12" s="9">
        <v>4466422.1100000003</v>
      </c>
      <c r="O12" s="11"/>
    </row>
    <row r="13" spans="1:18" s="2" customFormat="1" x14ac:dyDescent="0.25">
      <c r="B13" s="2" t="s">
        <v>154</v>
      </c>
      <c r="C13" s="10">
        <f>C12</f>
        <v>31050289</v>
      </c>
      <c r="D13" s="10">
        <f t="shared" ref="D13:N13" si="0">D12</f>
        <v>0</v>
      </c>
      <c r="E13" s="10">
        <f t="shared" si="0"/>
        <v>31050289</v>
      </c>
      <c r="F13" s="10">
        <f t="shared" si="0"/>
        <v>1996956.41</v>
      </c>
      <c r="G13" s="10">
        <f t="shared" si="0"/>
        <v>0</v>
      </c>
      <c r="H13" s="10">
        <f t="shared" si="0"/>
        <v>4146753.24</v>
      </c>
      <c r="I13" s="10">
        <f t="shared" si="0"/>
        <v>26903535.760000002</v>
      </c>
      <c r="J13" s="23">
        <f t="shared" si="0"/>
        <v>0.13</v>
      </c>
      <c r="K13" s="10"/>
      <c r="L13" s="10">
        <f t="shared" si="0"/>
        <v>4057091.98</v>
      </c>
      <c r="M13" s="10">
        <f t="shared" si="0"/>
        <v>3335128.74</v>
      </c>
      <c r="N13" s="10">
        <f t="shared" si="0"/>
        <v>4466422.1100000003</v>
      </c>
      <c r="O13" s="10"/>
      <c r="P13" s="2" t="s">
        <v>151</v>
      </c>
    </row>
    <row r="14" spans="1:18" x14ac:dyDescent="0.25">
      <c r="C14" s="11"/>
      <c r="D14" s="11"/>
      <c r="E14" s="11"/>
      <c r="F14" s="11"/>
      <c r="G14" s="11"/>
      <c r="H14" s="11"/>
      <c r="I14" s="11"/>
      <c r="J14" s="8"/>
      <c r="L14" s="11"/>
      <c r="M14" s="11"/>
      <c r="N14" s="11"/>
      <c r="O14" s="11"/>
    </row>
    <row r="15" spans="1:18" x14ac:dyDescent="0.25">
      <c r="A15" s="3" t="s">
        <v>139</v>
      </c>
      <c r="C15" s="11"/>
      <c r="D15" s="11"/>
      <c r="E15" s="11"/>
      <c r="F15" s="11"/>
      <c r="G15" s="11"/>
      <c r="H15" s="11"/>
      <c r="I15" s="11"/>
      <c r="L15" s="11"/>
      <c r="M15" s="11"/>
      <c r="N15" s="11"/>
      <c r="O15" s="11"/>
    </row>
    <row r="16" spans="1:18" x14ac:dyDescent="0.25">
      <c r="A16" s="1">
        <v>111</v>
      </c>
      <c r="B16" t="s">
        <v>19</v>
      </c>
      <c r="C16" s="11">
        <v>0</v>
      </c>
      <c r="D16" s="11">
        <v>0</v>
      </c>
      <c r="E16" s="11">
        <v>0</v>
      </c>
      <c r="F16" s="11">
        <v>42104.09</v>
      </c>
      <c r="G16" s="11">
        <v>0</v>
      </c>
      <c r="H16" s="11">
        <v>83536.38</v>
      </c>
      <c r="I16" s="11">
        <v>-83536.38</v>
      </c>
      <c r="J16" s="5" t="s">
        <v>20</v>
      </c>
      <c r="L16" s="11">
        <v>50848.52</v>
      </c>
      <c r="M16" s="11">
        <v>90449.22</v>
      </c>
      <c r="N16" s="11">
        <v>41421.74</v>
      </c>
      <c r="O16" s="11"/>
      <c r="R16" t="s">
        <v>151</v>
      </c>
    </row>
    <row r="17" spans="1:15" x14ac:dyDescent="0.25">
      <c r="A17" s="1">
        <v>125</v>
      </c>
      <c r="B17" t="s">
        <v>21</v>
      </c>
      <c r="C17" s="11">
        <v>421124</v>
      </c>
      <c r="D17" s="11">
        <v>0</v>
      </c>
      <c r="E17" s="11">
        <v>421124</v>
      </c>
      <c r="F17" s="11">
        <v>35496.97</v>
      </c>
      <c r="G17" s="11">
        <v>0</v>
      </c>
      <c r="H17" s="11">
        <v>88216.26</v>
      </c>
      <c r="I17" s="11">
        <v>332907.74</v>
      </c>
      <c r="J17" s="8">
        <v>0.21</v>
      </c>
      <c r="L17" s="11">
        <v>91060.54</v>
      </c>
      <c r="M17" s="11">
        <v>106894.47</v>
      </c>
      <c r="N17" s="11">
        <v>93163.95</v>
      </c>
      <c r="O17" s="11"/>
    </row>
    <row r="18" spans="1:15" x14ac:dyDescent="0.25">
      <c r="A18" s="1">
        <v>130</v>
      </c>
      <c r="B18" t="s">
        <v>22</v>
      </c>
      <c r="C18" s="11">
        <v>229129</v>
      </c>
      <c r="D18" s="11">
        <v>0</v>
      </c>
      <c r="E18" s="11">
        <v>229129</v>
      </c>
      <c r="F18" s="11">
        <v>8076.19</v>
      </c>
      <c r="G18" s="11">
        <v>0</v>
      </c>
      <c r="H18" s="11">
        <v>16445.560000000001</v>
      </c>
      <c r="I18" s="11">
        <v>212683.44</v>
      </c>
      <c r="J18" s="8">
        <v>7.0000000000000007E-2</v>
      </c>
      <c r="L18" s="11">
        <v>15931.21</v>
      </c>
      <c r="M18" s="11">
        <v>28940.06</v>
      </c>
      <c r="N18" s="11">
        <v>35980.480000000003</v>
      </c>
      <c r="O18" s="11"/>
    </row>
    <row r="19" spans="1:15" x14ac:dyDescent="0.25">
      <c r="A19" s="1">
        <v>140</v>
      </c>
      <c r="B19" t="s">
        <v>23</v>
      </c>
      <c r="C19" s="11">
        <v>2496412</v>
      </c>
      <c r="D19" s="11">
        <v>0</v>
      </c>
      <c r="E19" s="11">
        <v>2496412</v>
      </c>
      <c r="F19" s="11">
        <v>249975.93</v>
      </c>
      <c r="G19" s="11">
        <v>0</v>
      </c>
      <c r="H19" s="11">
        <v>456962.13</v>
      </c>
      <c r="I19" s="11">
        <v>2039449.87</v>
      </c>
      <c r="J19" s="8">
        <v>0.18</v>
      </c>
      <c r="L19" s="11">
        <v>389918</v>
      </c>
      <c r="M19" s="11">
        <v>386435.91</v>
      </c>
      <c r="N19" s="11">
        <v>465508.41</v>
      </c>
      <c r="O19" s="11"/>
    </row>
    <row r="20" spans="1:15" x14ac:dyDescent="0.25">
      <c r="A20" s="1">
        <v>140.5</v>
      </c>
      <c r="B20" t="s">
        <v>24</v>
      </c>
      <c r="C20" s="11">
        <v>39850</v>
      </c>
      <c r="D20" s="11">
        <v>0</v>
      </c>
      <c r="E20" s="11">
        <v>39850</v>
      </c>
      <c r="F20" s="11">
        <v>1938.5</v>
      </c>
      <c r="G20" s="11">
        <v>0</v>
      </c>
      <c r="H20" s="11">
        <v>1938.5</v>
      </c>
      <c r="I20" s="11">
        <v>37911.5</v>
      </c>
      <c r="J20" s="8">
        <v>0.05</v>
      </c>
      <c r="L20" s="11">
        <v>0</v>
      </c>
      <c r="M20" s="11">
        <v>2816.73</v>
      </c>
      <c r="N20" s="11">
        <v>1772.32</v>
      </c>
      <c r="O20" s="11"/>
    </row>
    <row r="21" spans="1:15" x14ac:dyDescent="0.25">
      <c r="A21" s="1">
        <v>150</v>
      </c>
      <c r="B21" t="s">
        <v>25</v>
      </c>
      <c r="C21" s="11">
        <v>5257</v>
      </c>
      <c r="D21" s="11">
        <v>0</v>
      </c>
      <c r="E21" s="11">
        <v>5257</v>
      </c>
      <c r="F21" s="11">
        <v>919.38</v>
      </c>
      <c r="G21" s="11">
        <v>0</v>
      </c>
      <c r="H21" s="11">
        <v>1257.95</v>
      </c>
      <c r="I21" s="11">
        <v>3999.05</v>
      </c>
      <c r="J21" s="8">
        <v>0.24</v>
      </c>
      <c r="L21" s="11">
        <v>278.58</v>
      </c>
      <c r="M21" s="11">
        <v>1773.31</v>
      </c>
      <c r="N21" s="11">
        <v>1919.58</v>
      </c>
      <c r="O21" s="11"/>
    </row>
    <row r="22" spans="1:15" x14ac:dyDescent="0.25">
      <c r="A22" s="1">
        <v>152</v>
      </c>
      <c r="B22" t="s">
        <v>26</v>
      </c>
      <c r="C22" s="11">
        <v>604915</v>
      </c>
      <c r="D22" s="11">
        <v>0</v>
      </c>
      <c r="E22" s="11">
        <v>604915</v>
      </c>
      <c r="F22" s="11">
        <v>50936.959999999999</v>
      </c>
      <c r="G22" s="11">
        <v>0</v>
      </c>
      <c r="H22" s="11">
        <v>102386.88</v>
      </c>
      <c r="I22" s="11">
        <v>502528.12</v>
      </c>
      <c r="J22" s="8">
        <v>0.17</v>
      </c>
      <c r="L22" s="11">
        <v>101751.52</v>
      </c>
      <c r="M22" s="11">
        <v>92209.16</v>
      </c>
      <c r="N22" s="11">
        <v>90950.44</v>
      </c>
      <c r="O22" s="11"/>
    </row>
    <row r="23" spans="1:15" x14ac:dyDescent="0.25">
      <c r="A23" s="1">
        <v>153</v>
      </c>
      <c r="B23" t="s">
        <v>27</v>
      </c>
      <c r="C23" s="11">
        <v>51024</v>
      </c>
      <c r="D23" s="11">
        <v>0</v>
      </c>
      <c r="E23" s="11">
        <v>51024</v>
      </c>
      <c r="F23" s="11">
        <v>3499.98</v>
      </c>
      <c r="G23" s="11">
        <v>0</v>
      </c>
      <c r="H23" s="11">
        <v>6999.96</v>
      </c>
      <c r="I23" s="11">
        <v>44024.04</v>
      </c>
      <c r="J23" s="8">
        <v>0.14000000000000001</v>
      </c>
      <c r="L23" s="11">
        <v>6999.96</v>
      </c>
      <c r="M23" s="11">
        <v>6999.96</v>
      </c>
      <c r="N23" s="11">
        <v>7244.96</v>
      </c>
      <c r="O23" s="11"/>
    </row>
    <row r="24" spans="1:15" x14ac:dyDescent="0.25">
      <c r="A24" s="1">
        <v>154</v>
      </c>
      <c r="B24" t="s">
        <v>28</v>
      </c>
      <c r="C24" s="11">
        <v>27600</v>
      </c>
      <c r="D24" s="11">
        <v>0</v>
      </c>
      <c r="E24" s="11">
        <v>27600</v>
      </c>
      <c r="F24" s="11">
        <v>2235.7800000000002</v>
      </c>
      <c r="G24" s="11">
        <v>0</v>
      </c>
      <c r="H24" s="11">
        <v>4471.5600000000004</v>
      </c>
      <c r="I24" s="11">
        <v>23128.44</v>
      </c>
      <c r="J24" s="8">
        <v>0.16</v>
      </c>
      <c r="L24" s="11">
        <v>4454.6400000000003</v>
      </c>
      <c r="M24" s="11">
        <v>3954.76</v>
      </c>
      <c r="N24" s="11">
        <v>4092.9</v>
      </c>
      <c r="O24" s="11"/>
    </row>
    <row r="25" spans="1:15" x14ac:dyDescent="0.25">
      <c r="A25" s="1">
        <v>155</v>
      </c>
      <c r="B25" t="s">
        <v>29</v>
      </c>
      <c r="C25" s="11">
        <v>271200</v>
      </c>
      <c r="D25" s="11">
        <v>0</v>
      </c>
      <c r="E25" s="11">
        <v>271200</v>
      </c>
      <c r="F25" s="11">
        <v>97173.8</v>
      </c>
      <c r="G25" s="11">
        <v>0</v>
      </c>
      <c r="H25" s="11">
        <v>250395</v>
      </c>
      <c r="I25" s="11">
        <v>20805</v>
      </c>
      <c r="J25" s="8">
        <v>0.92</v>
      </c>
      <c r="L25" s="11">
        <v>480174.28</v>
      </c>
      <c r="M25" s="11">
        <v>433005.32</v>
      </c>
      <c r="N25" s="11">
        <v>347436</v>
      </c>
      <c r="O25" s="11"/>
    </row>
    <row r="26" spans="1:15" x14ac:dyDescent="0.25">
      <c r="A26" s="1">
        <v>157</v>
      </c>
      <c r="B26" t="s">
        <v>30</v>
      </c>
      <c r="C26" s="11">
        <v>10000</v>
      </c>
      <c r="D26" s="11">
        <v>0</v>
      </c>
      <c r="E26" s="11">
        <v>10000</v>
      </c>
      <c r="F26" s="11">
        <v>0</v>
      </c>
      <c r="G26" s="11">
        <v>0</v>
      </c>
      <c r="H26" s="11">
        <v>0</v>
      </c>
      <c r="I26" s="11">
        <v>10000</v>
      </c>
      <c r="J26" s="8">
        <v>0</v>
      </c>
      <c r="L26" s="11">
        <v>1792.88</v>
      </c>
      <c r="M26" s="11">
        <v>13244.91</v>
      </c>
      <c r="N26" s="11">
        <v>8566.24</v>
      </c>
      <c r="O26" s="11"/>
    </row>
    <row r="27" spans="1:15" x14ac:dyDescent="0.25">
      <c r="A27" s="1">
        <v>158</v>
      </c>
      <c r="B27" t="s">
        <v>31</v>
      </c>
      <c r="C27" s="11">
        <v>381300</v>
      </c>
      <c r="D27" s="11">
        <v>0</v>
      </c>
      <c r="E27" s="11">
        <v>381300</v>
      </c>
      <c r="F27" s="11">
        <v>32648.21</v>
      </c>
      <c r="G27" s="11">
        <v>0</v>
      </c>
      <c r="H27" s="11">
        <v>66001.210000000006</v>
      </c>
      <c r="I27" s="11">
        <v>315298.78999999998</v>
      </c>
      <c r="J27" s="8">
        <v>0.17</v>
      </c>
      <c r="L27" s="11">
        <v>66590.12</v>
      </c>
      <c r="M27" s="11">
        <v>64106.22</v>
      </c>
      <c r="N27" s="11">
        <v>60731.03</v>
      </c>
      <c r="O27" s="11"/>
    </row>
    <row r="28" spans="1:15" x14ac:dyDescent="0.25">
      <c r="A28" s="1">
        <v>159</v>
      </c>
      <c r="B28" t="s">
        <v>32</v>
      </c>
      <c r="C28" s="11">
        <v>396725</v>
      </c>
      <c r="D28" s="11">
        <v>0</v>
      </c>
      <c r="E28" s="11">
        <v>396725</v>
      </c>
      <c r="F28" s="11">
        <v>1469.14</v>
      </c>
      <c r="G28" s="11">
        <v>0</v>
      </c>
      <c r="H28" s="11">
        <v>2779.07</v>
      </c>
      <c r="I28" s="11">
        <v>393945.93</v>
      </c>
      <c r="J28" s="8">
        <v>0.01</v>
      </c>
      <c r="L28" s="11">
        <v>-955.73</v>
      </c>
      <c r="M28" s="11">
        <v>0</v>
      </c>
      <c r="N28" s="11">
        <v>872.44</v>
      </c>
      <c r="O28" s="11"/>
    </row>
    <row r="29" spans="1:15" x14ac:dyDescent="0.25">
      <c r="A29" s="1">
        <v>160</v>
      </c>
      <c r="B29" t="s">
        <v>33</v>
      </c>
      <c r="C29" s="11">
        <v>219685</v>
      </c>
      <c r="D29" s="11">
        <v>0</v>
      </c>
      <c r="E29" s="11">
        <v>219685</v>
      </c>
      <c r="F29" s="11">
        <v>9247.81</v>
      </c>
      <c r="G29" s="11">
        <v>0</v>
      </c>
      <c r="H29" s="11">
        <v>19712.61</v>
      </c>
      <c r="I29" s="11">
        <v>199972.39</v>
      </c>
      <c r="J29" s="8">
        <v>0.09</v>
      </c>
      <c r="L29" s="11">
        <v>33827.339999999997</v>
      </c>
      <c r="M29" s="11">
        <v>20611.25</v>
      </c>
      <c r="N29" s="11">
        <v>32336.02</v>
      </c>
      <c r="O29" s="11"/>
    </row>
    <row r="30" spans="1:15" x14ac:dyDescent="0.25">
      <c r="A30" s="1">
        <v>161</v>
      </c>
      <c r="B30" t="s">
        <v>34</v>
      </c>
      <c r="C30" s="11">
        <v>61500</v>
      </c>
      <c r="D30" s="11">
        <v>0</v>
      </c>
      <c r="E30" s="11">
        <v>61500</v>
      </c>
      <c r="F30" s="11">
        <v>4380.28</v>
      </c>
      <c r="G30" s="11">
        <v>0</v>
      </c>
      <c r="H30" s="11">
        <v>8604.4</v>
      </c>
      <c r="I30" s="11">
        <v>52895.6</v>
      </c>
      <c r="J30" s="8">
        <v>0.14000000000000001</v>
      </c>
      <c r="L30" s="11">
        <v>6773.12</v>
      </c>
      <c r="M30" s="11">
        <v>10200.44</v>
      </c>
      <c r="N30" s="11">
        <v>7349.16</v>
      </c>
      <c r="O30" s="11"/>
    </row>
    <row r="31" spans="1:15" x14ac:dyDescent="0.25">
      <c r="A31" s="1">
        <v>162</v>
      </c>
      <c r="B31" t="s">
        <v>35</v>
      </c>
      <c r="C31" s="11">
        <v>2904</v>
      </c>
      <c r="D31" s="11">
        <v>0</v>
      </c>
      <c r="E31" s="11">
        <v>2904</v>
      </c>
      <c r="F31" s="11">
        <v>215.6</v>
      </c>
      <c r="G31" s="11">
        <v>0</v>
      </c>
      <c r="H31" s="11">
        <v>431.2</v>
      </c>
      <c r="I31" s="11">
        <v>2472.8000000000002</v>
      </c>
      <c r="J31" s="8">
        <v>0.15</v>
      </c>
      <c r="L31" s="11">
        <v>431.2</v>
      </c>
      <c r="M31" s="11">
        <v>431.2</v>
      </c>
      <c r="N31" s="11">
        <v>446.3</v>
      </c>
      <c r="O31" s="11"/>
    </row>
    <row r="32" spans="1:15" x14ac:dyDescent="0.25">
      <c r="A32" s="1">
        <v>163</v>
      </c>
      <c r="B32" t="s">
        <v>36</v>
      </c>
      <c r="C32" s="11">
        <v>5893</v>
      </c>
      <c r="D32" s="11">
        <v>0</v>
      </c>
      <c r="E32" s="11">
        <v>5893</v>
      </c>
      <c r="F32" s="11">
        <v>1200</v>
      </c>
      <c r="G32" s="11">
        <v>0</v>
      </c>
      <c r="H32" s="11">
        <v>25043</v>
      </c>
      <c r="I32" s="11">
        <v>-19150</v>
      </c>
      <c r="J32" s="8">
        <v>4.25</v>
      </c>
      <c r="L32" s="11">
        <v>5718</v>
      </c>
      <c r="M32" s="11">
        <v>215158</v>
      </c>
      <c r="N32" s="11">
        <v>320008</v>
      </c>
      <c r="O32" s="11"/>
    </row>
    <row r="33" spans="1:15" x14ac:dyDescent="0.25">
      <c r="A33" s="5">
        <v>163.999</v>
      </c>
      <c r="B33" t="s">
        <v>159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8">
        <v>0</v>
      </c>
      <c r="L33" s="11">
        <v>0</v>
      </c>
      <c r="M33" s="11">
        <v>2400</v>
      </c>
      <c r="N33" s="11">
        <v>0</v>
      </c>
      <c r="O33" s="11"/>
    </row>
    <row r="34" spans="1:15" x14ac:dyDescent="0.25">
      <c r="A34" s="1">
        <v>164</v>
      </c>
      <c r="B34" t="s">
        <v>149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8">
        <v>0</v>
      </c>
      <c r="L34" s="11">
        <v>0</v>
      </c>
      <c r="M34" s="11">
        <v>107950</v>
      </c>
      <c r="N34" s="11">
        <v>108800</v>
      </c>
      <c r="O34" s="11"/>
    </row>
    <row r="35" spans="1:15" x14ac:dyDescent="0.25">
      <c r="A35" s="1">
        <v>165</v>
      </c>
      <c r="B35" t="s">
        <v>37</v>
      </c>
      <c r="C35" s="11">
        <v>0</v>
      </c>
      <c r="D35" s="11">
        <v>0</v>
      </c>
      <c r="E35" s="11">
        <v>0</v>
      </c>
      <c r="F35" s="11">
        <v>13325.73</v>
      </c>
      <c r="G35" s="11">
        <v>0</v>
      </c>
      <c r="H35" s="11">
        <v>32167.09</v>
      </c>
      <c r="I35" s="11">
        <v>-32167.09</v>
      </c>
      <c r="J35" s="5" t="s">
        <v>20</v>
      </c>
      <c r="L35" s="11">
        <v>18494.13</v>
      </c>
      <c r="M35" s="11">
        <v>20672.419999999998</v>
      </c>
      <c r="N35" s="11">
        <v>10074.91</v>
      </c>
      <c r="O35" s="11"/>
    </row>
    <row r="36" spans="1:15" x14ac:dyDescent="0.25">
      <c r="A36" s="1">
        <v>166</v>
      </c>
      <c r="B36" t="s">
        <v>38</v>
      </c>
      <c r="C36" s="11">
        <v>1250</v>
      </c>
      <c r="D36" s="11">
        <v>0</v>
      </c>
      <c r="E36" s="11">
        <v>1250</v>
      </c>
      <c r="F36" s="11">
        <v>0</v>
      </c>
      <c r="G36" s="11">
        <v>0</v>
      </c>
      <c r="H36" s="11">
        <v>0</v>
      </c>
      <c r="I36" s="11">
        <v>1250</v>
      </c>
      <c r="J36" s="8">
        <v>0</v>
      </c>
      <c r="L36" s="11">
        <v>0</v>
      </c>
      <c r="M36" s="11">
        <v>1250</v>
      </c>
      <c r="N36" s="11">
        <v>1250</v>
      </c>
      <c r="O36" s="11"/>
    </row>
    <row r="37" spans="1:15" x14ac:dyDescent="0.25">
      <c r="A37" s="1">
        <v>167</v>
      </c>
      <c r="B37" t="s">
        <v>39</v>
      </c>
      <c r="C37" s="11">
        <v>1650</v>
      </c>
      <c r="D37" s="11">
        <v>0</v>
      </c>
      <c r="E37" s="11">
        <v>1650</v>
      </c>
      <c r="F37" s="11">
        <v>0</v>
      </c>
      <c r="G37" s="11">
        <v>0</v>
      </c>
      <c r="H37" s="11">
        <v>0</v>
      </c>
      <c r="I37" s="11">
        <v>1650</v>
      </c>
      <c r="J37" s="8">
        <v>0</v>
      </c>
      <c r="L37" s="11">
        <v>1650</v>
      </c>
      <c r="M37" s="11">
        <v>1500</v>
      </c>
      <c r="N37" s="11">
        <v>1400</v>
      </c>
      <c r="O37" s="11"/>
    </row>
    <row r="38" spans="1:15" x14ac:dyDescent="0.25">
      <c r="A38" s="1">
        <v>168</v>
      </c>
      <c r="B38" t="s">
        <v>40</v>
      </c>
      <c r="C38" s="11">
        <v>15200</v>
      </c>
      <c r="D38" s="11">
        <v>0</v>
      </c>
      <c r="E38" s="11">
        <v>15200</v>
      </c>
      <c r="F38" s="11">
        <v>1295.74</v>
      </c>
      <c r="G38" s="11">
        <v>0</v>
      </c>
      <c r="H38" s="11">
        <v>2300.79</v>
      </c>
      <c r="I38" s="11">
        <v>12899.21</v>
      </c>
      <c r="J38" s="8">
        <v>0.15</v>
      </c>
      <c r="L38" s="11">
        <v>2969.79</v>
      </c>
      <c r="M38" s="11">
        <v>1187.1400000000001</v>
      </c>
      <c r="N38" s="11">
        <v>1288.27</v>
      </c>
      <c r="O38" s="11"/>
    </row>
    <row r="39" spans="1:15" x14ac:dyDescent="0.25">
      <c r="A39" s="1">
        <v>170</v>
      </c>
      <c r="B39" t="s">
        <v>41</v>
      </c>
      <c r="C39" s="11">
        <v>9900</v>
      </c>
      <c r="D39" s="11">
        <v>0</v>
      </c>
      <c r="E39" s="11">
        <v>9900</v>
      </c>
      <c r="F39" s="11">
        <v>1864</v>
      </c>
      <c r="G39" s="11">
        <v>0</v>
      </c>
      <c r="H39" s="11">
        <v>3684</v>
      </c>
      <c r="I39" s="11">
        <v>6216</v>
      </c>
      <c r="J39" s="8">
        <v>0.37</v>
      </c>
      <c r="L39" s="11">
        <v>2235</v>
      </c>
      <c r="M39" s="11">
        <v>920</v>
      </c>
      <c r="N39" s="11">
        <v>2714.5</v>
      </c>
      <c r="O39" s="11" t="s">
        <v>151</v>
      </c>
    </row>
    <row r="40" spans="1:15" x14ac:dyDescent="0.25">
      <c r="A40" s="1">
        <v>181</v>
      </c>
      <c r="B40" t="s">
        <v>42</v>
      </c>
      <c r="C40" s="11">
        <v>0</v>
      </c>
      <c r="D40" s="11">
        <v>0</v>
      </c>
      <c r="E40" s="11">
        <v>0</v>
      </c>
      <c r="F40" s="11">
        <v>152234.32</v>
      </c>
      <c r="G40" s="11">
        <v>0</v>
      </c>
      <c r="H40" s="11">
        <v>282238.84999999998</v>
      </c>
      <c r="I40" s="11">
        <v>-282238.84999999998</v>
      </c>
      <c r="J40" s="5" t="s">
        <v>20</v>
      </c>
      <c r="L40" s="11">
        <v>152849.23000000001</v>
      </c>
      <c r="M40" s="11">
        <v>110413.58</v>
      </c>
      <c r="N40" s="11">
        <v>253450.57</v>
      </c>
      <c r="O40" s="11"/>
    </row>
    <row r="41" spans="1:15" x14ac:dyDescent="0.25">
      <c r="A41" s="1">
        <v>182</v>
      </c>
      <c r="B41" t="s">
        <v>43</v>
      </c>
      <c r="C41" s="11">
        <v>0</v>
      </c>
      <c r="D41" s="11">
        <v>0</v>
      </c>
      <c r="E41" s="11">
        <v>0</v>
      </c>
      <c r="F41" s="11">
        <v>24887.56</v>
      </c>
      <c r="G41" s="11">
        <v>0</v>
      </c>
      <c r="H41" s="11">
        <v>51987.23</v>
      </c>
      <c r="I41" s="11">
        <v>-51987.23</v>
      </c>
      <c r="J41" s="5" t="s">
        <v>20</v>
      </c>
      <c r="L41" s="11">
        <v>37118.370000000003</v>
      </c>
      <c r="M41" s="11">
        <v>34586.49</v>
      </c>
      <c r="N41" s="11">
        <v>44593.66</v>
      </c>
      <c r="O41" s="11"/>
    </row>
    <row r="42" spans="1:15" x14ac:dyDescent="0.25">
      <c r="A42" s="1">
        <v>183</v>
      </c>
      <c r="B42" t="s">
        <v>44</v>
      </c>
      <c r="C42" s="11">
        <v>0</v>
      </c>
      <c r="D42" s="11">
        <v>0</v>
      </c>
      <c r="E42" s="11">
        <v>0</v>
      </c>
      <c r="F42" s="11">
        <v>51785.64</v>
      </c>
      <c r="G42" s="11">
        <v>0</v>
      </c>
      <c r="H42" s="11">
        <v>122009.97</v>
      </c>
      <c r="I42" s="11">
        <v>-122009.97</v>
      </c>
      <c r="J42" s="5" t="s">
        <v>20</v>
      </c>
      <c r="L42" s="11">
        <v>112591.53</v>
      </c>
      <c r="M42" s="11">
        <v>83059.53</v>
      </c>
      <c r="N42" s="11">
        <v>103950.53</v>
      </c>
      <c r="O42" s="11"/>
    </row>
    <row r="43" spans="1:15" x14ac:dyDescent="0.25">
      <c r="A43" s="1">
        <v>184</v>
      </c>
      <c r="B43" t="s">
        <v>45</v>
      </c>
      <c r="C43" s="11">
        <v>0</v>
      </c>
      <c r="D43" s="11">
        <v>0</v>
      </c>
      <c r="E43" s="11">
        <v>0</v>
      </c>
      <c r="F43" s="11">
        <v>4255.0600000000004</v>
      </c>
      <c r="G43" s="11">
        <v>0</v>
      </c>
      <c r="H43" s="11">
        <v>7645.29</v>
      </c>
      <c r="I43" s="11">
        <v>-7645.29</v>
      </c>
      <c r="J43" s="5" t="s">
        <v>20</v>
      </c>
      <c r="L43" s="11">
        <v>6103.66</v>
      </c>
      <c r="M43" s="11">
        <v>12901.09</v>
      </c>
      <c r="N43" s="11">
        <v>3311.97</v>
      </c>
      <c r="O43" s="11"/>
    </row>
    <row r="44" spans="1:15" x14ac:dyDescent="0.25">
      <c r="A44" s="1">
        <v>185</v>
      </c>
      <c r="B44" t="s">
        <v>46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1202.27</v>
      </c>
      <c r="I44" s="11">
        <v>-1202.27</v>
      </c>
      <c r="J44" s="5" t="s">
        <v>20</v>
      </c>
      <c r="L44" s="11">
        <v>0</v>
      </c>
      <c r="M44" s="11">
        <v>185.53</v>
      </c>
      <c r="N44" s="11">
        <v>0</v>
      </c>
      <c r="O44" s="11"/>
    </row>
    <row r="45" spans="1:15" x14ac:dyDescent="0.25">
      <c r="A45" s="1">
        <v>186</v>
      </c>
      <c r="B45" t="s">
        <v>47</v>
      </c>
      <c r="C45" s="11">
        <v>42413</v>
      </c>
      <c r="D45" s="11">
        <v>0</v>
      </c>
      <c r="E45" s="11">
        <v>42413</v>
      </c>
      <c r="F45" s="11">
        <v>9201.94</v>
      </c>
      <c r="G45" s="11">
        <v>0</v>
      </c>
      <c r="H45" s="11">
        <v>17578.349999999999</v>
      </c>
      <c r="I45" s="11">
        <v>24834.65</v>
      </c>
      <c r="J45" s="8">
        <v>0.41</v>
      </c>
      <c r="L45" s="11">
        <v>12962.38</v>
      </c>
      <c r="M45" s="11">
        <v>6523.35</v>
      </c>
      <c r="N45" s="11">
        <v>13569.42</v>
      </c>
      <c r="O45" s="11"/>
    </row>
    <row r="46" spans="1:15" x14ac:dyDescent="0.25">
      <c r="A46" s="1">
        <v>186.001</v>
      </c>
      <c r="B46" t="s">
        <v>48</v>
      </c>
      <c r="C46" s="11">
        <v>208590</v>
      </c>
      <c r="D46" s="11">
        <v>0</v>
      </c>
      <c r="E46" s="11">
        <v>208590</v>
      </c>
      <c r="F46" s="11">
        <v>19783.689999999999</v>
      </c>
      <c r="G46" s="11">
        <v>0</v>
      </c>
      <c r="H46" s="11">
        <v>40722.01</v>
      </c>
      <c r="I46" s="11">
        <v>167867.99</v>
      </c>
      <c r="J46" s="8">
        <v>0.2</v>
      </c>
      <c r="L46" s="11">
        <v>46345.05</v>
      </c>
      <c r="M46" s="11">
        <v>30807.13</v>
      </c>
      <c r="N46" s="11">
        <v>31613.05</v>
      </c>
      <c r="O46" s="11"/>
    </row>
    <row r="47" spans="1:15" x14ac:dyDescent="0.25">
      <c r="A47" s="1">
        <v>186.00200000000001</v>
      </c>
      <c r="B47" t="s">
        <v>49</v>
      </c>
      <c r="C47" s="11">
        <v>122450</v>
      </c>
      <c r="D47" s="11">
        <v>0</v>
      </c>
      <c r="E47" s="11">
        <v>122450</v>
      </c>
      <c r="F47" s="11">
        <v>13974.07</v>
      </c>
      <c r="G47" s="11">
        <v>0</v>
      </c>
      <c r="H47" s="11">
        <v>28987.58</v>
      </c>
      <c r="I47" s="11">
        <v>93462.42</v>
      </c>
      <c r="J47" s="8">
        <v>0.24</v>
      </c>
      <c r="L47" s="11">
        <v>19317.939999999999</v>
      </c>
      <c r="M47" s="11">
        <v>19172.650000000001</v>
      </c>
      <c r="N47" s="11">
        <v>13786.77</v>
      </c>
      <c r="O47" s="11"/>
    </row>
    <row r="48" spans="1:15" x14ac:dyDescent="0.25">
      <c r="A48" s="1">
        <v>187</v>
      </c>
      <c r="B48" t="s">
        <v>50</v>
      </c>
      <c r="C48" s="11">
        <v>0</v>
      </c>
      <c r="D48" s="11">
        <v>0</v>
      </c>
      <c r="E48" s="11">
        <v>0</v>
      </c>
      <c r="F48" s="11">
        <v>3836.82</v>
      </c>
      <c r="G48" s="11">
        <v>0</v>
      </c>
      <c r="H48" s="11">
        <v>12236.05</v>
      </c>
      <c r="I48" s="11">
        <v>-12236.05</v>
      </c>
      <c r="J48" s="5" t="s">
        <v>20</v>
      </c>
      <c r="L48" s="11">
        <v>9930.43</v>
      </c>
      <c r="M48" s="11">
        <v>10083.74</v>
      </c>
      <c r="N48" s="11">
        <v>6798.21</v>
      </c>
      <c r="O48" s="11"/>
    </row>
    <row r="49" spans="1:15" x14ac:dyDescent="0.25">
      <c r="A49" s="1">
        <v>189</v>
      </c>
      <c r="B49" t="s">
        <v>51</v>
      </c>
      <c r="C49" s="11">
        <v>0</v>
      </c>
      <c r="D49" s="11">
        <v>0</v>
      </c>
      <c r="E49" s="11">
        <v>0</v>
      </c>
      <c r="F49" s="11">
        <v>167507.9</v>
      </c>
      <c r="G49" s="11">
        <v>0</v>
      </c>
      <c r="H49" s="11">
        <v>285004.33</v>
      </c>
      <c r="I49" s="11">
        <v>-285004.33</v>
      </c>
      <c r="J49" s="5" t="s">
        <v>20</v>
      </c>
      <c r="L49" s="11">
        <v>139361.19</v>
      </c>
      <c r="M49" s="11">
        <v>128061.73</v>
      </c>
      <c r="N49" s="11">
        <v>213721.05</v>
      </c>
      <c r="O49" s="11"/>
    </row>
    <row r="50" spans="1:15" x14ac:dyDescent="0.25">
      <c r="A50" s="1">
        <v>190</v>
      </c>
      <c r="B50" t="s">
        <v>52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6">
        <v>0</v>
      </c>
      <c r="L50" s="9">
        <v>0</v>
      </c>
      <c r="M50" s="9">
        <v>0</v>
      </c>
      <c r="N50" s="9">
        <v>0</v>
      </c>
      <c r="O50" s="11"/>
    </row>
    <row r="51" spans="1:15" x14ac:dyDescent="0.25">
      <c r="A51" s="1"/>
      <c r="B51" s="2" t="s">
        <v>154</v>
      </c>
      <c r="C51" s="10">
        <f t="shared" ref="C51:I51" si="1">SUM(C16:C50)</f>
        <v>5625971</v>
      </c>
      <c r="D51" s="10">
        <f t="shared" si="1"/>
        <v>0</v>
      </c>
      <c r="E51" s="10">
        <f t="shared" si="1"/>
        <v>5625971</v>
      </c>
      <c r="F51" s="10">
        <f t="shared" si="1"/>
        <v>1005471.0900000001</v>
      </c>
      <c r="G51" s="10">
        <f t="shared" si="1"/>
        <v>0</v>
      </c>
      <c r="H51" s="10">
        <f t="shared" si="1"/>
        <v>2022945.4800000007</v>
      </c>
      <c r="I51" s="10">
        <f t="shared" si="1"/>
        <v>3603025.5199999996</v>
      </c>
      <c r="J51" s="23">
        <f>H51/E51</f>
        <v>0.35957268176462348</v>
      </c>
      <c r="K51" s="2"/>
      <c r="L51" s="10">
        <f>SUM(L16:L50)</f>
        <v>1817522.88</v>
      </c>
      <c r="M51" s="10">
        <f>SUM(M16:M50)</f>
        <v>2048905.2999999996</v>
      </c>
      <c r="N51" s="10">
        <f>SUM(N16:N50)</f>
        <v>2330122.8799999994</v>
      </c>
      <c r="O51" s="11"/>
    </row>
    <row r="52" spans="1:15" x14ac:dyDescent="0.25">
      <c r="A52" s="1"/>
      <c r="C52" s="10"/>
      <c r="D52" s="10"/>
      <c r="E52" s="10"/>
      <c r="F52" s="10"/>
      <c r="G52" s="10"/>
      <c r="H52" s="10"/>
      <c r="I52" s="10"/>
      <c r="J52" s="7"/>
      <c r="K52" s="2"/>
      <c r="L52" s="10"/>
      <c r="M52" s="10"/>
      <c r="N52" s="10"/>
      <c r="O52" s="11"/>
    </row>
    <row r="53" spans="1:15" x14ac:dyDescent="0.25">
      <c r="A53" s="3" t="s">
        <v>140</v>
      </c>
      <c r="B53" s="2"/>
      <c r="C53" s="11"/>
      <c r="D53" s="11"/>
      <c r="E53" s="11"/>
      <c r="F53" s="11"/>
      <c r="G53" s="11"/>
      <c r="H53" s="11"/>
      <c r="I53" s="11"/>
      <c r="L53" s="11"/>
      <c r="M53" s="11"/>
      <c r="N53" s="11" t="s">
        <v>151</v>
      </c>
      <c r="O53" s="11"/>
    </row>
    <row r="54" spans="1:15" x14ac:dyDescent="0.25">
      <c r="A54" s="1">
        <v>210</v>
      </c>
      <c r="B54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8">
        <v>0</v>
      </c>
      <c r="L54" s="11">
        <v>0</v>
      </c>
      <c r="M54" s="12">
        <v>15091.71</v>
      </c>
      <c r="N54" s="12">
        <v>4255</v>
      </c>
      <c r="O54" s="11"/>
    </row>
    <row r="55" spans="1:15" x14ac:dyDescent="0.25">
      <c r="A55" s="1">
        <v>220</v>
      </c>
      <c r="B55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8">
        <v>0</v>
      </c>
      <c r="L55" s="11">
        <v>0</v>
      </c>
      <c r="M55" s="12">
        <v>0</v>
      </c>
      <c r="N55" s="12">
        <v>0</v>
      </c>
      <c r="O55" s="11"/>
    </row>
    <row r="56" spans="1:15" x14ac:dyDescent="0.25">
      <c r="A56" s="1">
        <v>250</v>
      </c>
      <c r="B56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8">
        <v>0</v>
      </c>
      <c r="L56" s="11">
        <v>0</v>
      </c>
      <c r="M56" s="12">
        <v>0</v>
      </c>
      <c r="N56" s="12">
        <v>0</v>
      </c>
      <c r="O56" s="11"/>
    </row>
    <row r="57" spans="1:15" x14ac:dyDescent="0.25">
      <c r="A57" s="1">
        <v>250.00700000000001</v>
      </c>
      <c r="B57" t="s">
        <v>150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25">
        <v>0</v>
      </c>
      <c r="L57" s="9">
        <v>0</v>
      </c>
      <c r="M57" s="9">
        <v>0</v>
      </c>
      <c r="N57" s="9">
        <v>7775.5</v>
      </c>
      <c r="O57" s="11"/>
    </row>
    <row r="58" spans="1:15" x14ac:dyDescent="0.25">
      <c r="B58" s="2" t="s">
        <v>154</v>
      </c>
      <c r="C58" s="10">
        <f>SUM(C54:C57)</f>
        <v>0</v>
      </c>
      <c r="D58" s="10">
        <f t="shared" ref="D58:N58" si="2">SUM(D54:D57)</f>
        <v>0</v>
      </c>
      <c r="E58" s="10">
        <f t="shared" si="2"/>
        <v>0</v>
      </c>
      <c r="F58" s="10">
        <f t="shared" si="2"/>
        <v>0</v>
      </c>
      <c r="G58" s="10">
        <f t="shared" si="2"/>
        <v>0</v>
      </c>
      <c r="H58" s="10">
        <f>SUM(H54:H57)</f>
        <v>0</v>
      </c>
      <c r="I58" s="10">
        <f t="shared" si="2"/>
        <v>0</v>
      </c>
      <c r="J58" s="23">
        <v>0</v>
      </c>
      <c r="K58" s="10"/>
      <c r="L58" s="10">
        <f>SUM(L54:L57)</f>
        <v>0</v>
      </c>
      <c r="M58" s="10">
        <f t="shared" si="2"/>
        <v>15091.71</v>
      </c>
      <c r="N58" s="10">
        <f t="shared" si="2"/>
        <v>12030.5</v>
      </c>
      <c r="O58" s="11"/>
    </row>
    <row r="59" spans="1:15" x14ac:dyDescent="0.25">
      <c r="B59" s="2"/>
      <c r="C59" s="10"/>
      <c r="D59" s="10"/>
      <c r="E59" s="10"/>
      <c r="F59" s="10"/>
      <c r="G59" s="10"/>
      <c r="H59" s="10"/>
      <c r="I59" s="10"/>
      <c r="J59" s="7"/>
      <c r="K59" s="2"/>
      <c r="L59" s="10"/>
      <c r="M59" s="10"/>
      <c r="N59" s="10"/>
      <c r="O59" s="11"/>
    </row>
    <row r="60" spans="1:15" x14ac:dyDescent="0.25">
      <c r="A60" s="3" t="s">
        <v>141</v>
      </c>
      <c r="C60" s="11"/>
      <c r="D60" s="11"/>
      <c r="E60" s="11"/>
      <c r="F60" s="11"/>
      <c r="G60" s="11"/>
      <c r="H60" s="11"/>
      <c r="I60" s="11"/>
      <c r="L60" s="11"/>
      <c r="M60" s="11"/>
      <c r="N60" s="11"/>
      <c r="O60" s="11"/>
    </row>
    <row r="61" spans="1:15" x14ac:dyDescent="0.25">
      <c r="A61" s="1">
        <v>300</v>
      </c>
      <c r="B61" t="s">
        <v>56</v>
      </c>
      <c r="C61" s="9">
        <v>210000</v>
      </c>
      <c r="D61" s="9">
        <v>0</v>
      </c>
      <c r="E61" s="9">
        <v>210000</v>
      </c>
      <c r="F61" s="9">
        <v>0</v>
      </c>
      <c r="G61" s="9">
        <v>0</v>
      </c>
      <c r="H61" s="9">
        <v>0</v>
      </c>
      <c r="I61" s="9">
        <v>210000</v>
      </c>
      <c r="J61" s="6">
        <v>0</v>
      </c>
      <c r="L61" s="9">
        <v>0</v>
      </c>
      <c r="M61" s="9">
        <v>0</v>
      </c>
      <c r="N61" s="9">
        <v>0</v>
      </c>
      <c r="O61" s="11"/>
    </row>
    <row r="62" spans="1:15" x14ac:dyDescent="0.25">
      <c r="A62" s="2"/>
      <c r="B62" s="2" t="s">
        <v>154</v>
      </c>
      <c r="C62" s="10">
        <f>C61</f>
        <v>210000</v>
      </c>
      <c r="D62" s="10">
        <f t="shared" ref="D62:I62" si="3">D61</f>
        <v>0</v>
      </c>
      <c r="E62" s="10">
        <f t="shared" si="3"/>
        <v>210000</v>
      </c>
      <c r="F62" s="10">
        <f t="shared" si="3"/>
        <v>0</v>
      </c>
      <c r="G62" s="10">
        <f t="shared" si="3"/>
        <v>0</v>
      </c>
      <c r="H62" s="10">
        <f t="shared" si="3"/>
        <v>0</v>
      </c>
      <c r="I62" s="10">
        <f t="shared" si="3"/>
        <v>210000</v>
      </c>
      <c r="J62" s="23">
        <v>0</v>
      </c>
      <c r="K62" s="2"/>
      <c r="L62" s="10">
        <f>L61</f>
        <v>0</v>
      </c>
      <c r="M62" s="10">
        <f>M61</f>
        <v>0</v>
      </c>
      <c r="N62" s="10">
        <f>N61</f>
        <v>0</v>
      </c>
      <c r="O62" s="11"/>
    </row>
    <row r="63" spans="1:15" x14ac:dyDescent="0.25">
      <c r="C63" s="11"/>
      <c r="D63" s="11"/>
      <c r="E63" s="11"/>
      <c r="F63" s="11"/>
      <c r="G63" s="11"/>
      <c r="H63" s="11"/>
      <c r="I63" s="11"/>
      <c r="J63" s="8"/>
      <c r="L63" s="11"/>
      <c r="M63" s="11"/>
      <c r="N63" s="11"/>
      <c r="O63" s="11"/>
    </row>
    <row r="64" spans="1:15" s="2" customFormat="1" x14ac:dyDescent="0.25">
      <c r="A64" s="3" t="s">
        <v>155</v>
      </c>
      <c r="B64"/>
      <c r="C64" s="11"/>
      <c r="D64" s="11"/>
      <c r="E64" s="11"/>
      <c r="F64" s="11"/>
      <c r="G64" s="11"/>
      <c r="H64" s="11"/>
      <c r="I64" s="11"/>
      <c r="J64" s="5"/>
      <c r="K64"/>
      <c r="L64" s="11"/>
      <c r="M64" s="11"/>
      <c r="N64" s="11"/>
      <c r="O64" s="10"/>
    </row>
    <row r="65" spans="1:15" x14ac:dyDescent="0.25">
      <c r="A65" s="1">
        <v>411</v>
      </c>
      <c r="B65" t="s">
        <v>57</v>
      </c>
      <c r="C65" s="11">
        <v>72750</v>
      </c>
      <c r="D65" s="11">
        <v>228.54</v>
      </c>
      <c r="E65" s="11">
        <v>72978.539999999994</v>
      </c>
      <c r="F65" s="11">
        <v>5747.61</v>
      </c>
      <c r="G65" s="11">
        <v>2254.9499999999998</v>
      </c>
      <c r="H65" s="11">
        <v>6184.88</v>
      </c>
      <c r="I65" s="11">
        <v>64538.71</v>
      </c>
      <c r="J65" s="8">
        <v>0.12</v>
      </c>
      <c r="L65" s="11">
        <v>4257.2700000000004</v>
      </c>
      <c r="M65" s="11">
        <v>7289.76</v>
      </c>
      <c r="N65" s="11">
        <v>11855.41</v>
      </c>
      <c r="O65" s="11"/>
    </row>
    <row r="66" spans="1:15" x14ac:dyDescent="0.25">
      <c r="A66" s="1">
        <v>412</v>
      </c>
      <c r="B66" t="s">
        <v>58</v>
      </c>
      <c r="C66" s="11">
        <v>91150</v>
      </c>
      <c r="D66" s="11">
        <v>4465</v>
      </c>
      <c r="E66" s="11">
        <v>95615</v>
      </c>
      <c r="F66" s="11">
        <v>7106.11</v>
      </c>
      <c r="G66" s="11">
        <v>6816.41</v>
      </c>
      <c r="H66" s="11">
        <v>7106.11</v>
      </c>
      <c r="I66" s="11">
        <v>81692.479999999996</v>
      </c>
      <c r="J66" s="8">
        <v>0.15</v>
      </c>
      <c r="L66" s="11">
        <v>219.6</v>
      </c>
      <c r="M66" s="11">
        <v>17257.009999999998</v>
      </c>
      <c r="N66" s="11">
        <v>9445.9500000000007</v>
      </c>
      <c r="O66" s="11" t="s">
        <v>151</v>
      </c>
    </row>
    <row r="67" spans="1:15" x14ac:dyDescent="0.25">
      <c r="A67" s="1">
        <v>413</v>
      </c>
      <c r="B67" t="s">
        <v>59</v>
      </c>
      <c r="C67" s="11">
        <v>15035</v>
      </c>
      <c r="D67" s="11">
        <v>0</v>
      </c>
      <c r="E67" s="11">
        <v>15035</v>
      </c>
      <c r="F67" s="11">
        <v>253.95</v>
      </c>
      <c r="G67" s="11">
        <v>0</v>
      </c>
      <c r="H67" s="11">
        <v>1873.95</v>
      </c>
      <c r="I67" s="11">
        <v>13161.05</v>
      </c>
      <c r="J67" s="8">
        <v>0.13</v>
      </c>
      <c r="L67" s="11">
        <v>2776.74</v>
      </c>
      <c r="M67" s="11">
        <v>2072.81</v>
      </c>
      <c r="N67" s="11">
        <v>1858.78</v>
      </c>
      <c r="O67" s="11"/>
    </row>
    <row r="68" spans="1:15" x14ac:dyDescent="0.25">
      <c r="A68" s="1">
        <v>414</v>
      </c>
      <c r="B68" t="s">
        <v>60</v>
      </c>
      <c r="C68" s="11">
        <v>437100</v>
      </c>
      <c r="D68" s="11">
        <v>0</v>
      </c>
      <c r="E68" s="11">
        <v>437100</v>
      </c>
      <c r="F68" s="11">
        <v>30071.919999999998</v>
      </c>
      <c r="G68" s="11">
        <v>3745.7</v>
      </c>
      <c r="H68" s="11">
        <v>68421.42</v>
      </c>
      <c r="I68" s="11">
        <v>364932.88</v>
      </c>
      <c r="J68" s="8">
        <v>0.17</v>
      </c>
      <c r="L68" s="11">
        <v>79852.509999999995</v>
      </c>
      <c r="M68" s="11">
        <v>53513.71</v>
      </c>
      <c r="N68" s="11">
        <v>44526.68</v>
      </c>
      <c r="O68" s="11"/>
    </row>
    <row r="69" spans="1:15" x14ac:dyDescent="0.25">
      <c r="A69" s="1">
        <v>416</v>
      </c>
      <c r="B69" t="s">
        <v>61</v>
      </c>
      <c r="C69" s="11">
        <v>23391</v>
      </c>
      <c r="D69" s="11">
        <v>0</v>
      </c>
      <c r="E69" s="11">
        <v>23391</v>
      </c>
      <c r="F69" s="11">
        <v>645</v>
      </c>
      <c r="G69" s="11">
        <v>0</v>
      </c>
      <c r="H69" s="11">
        <v>645</v>
      </c>
      <c r="I69" s="11">
        <v>22746</v>
      </c>
      <c r="J69" s="8">
        <v>0.03</v>
      </c>
      <c r="L69" s="11">
        <v>269.39999999999998</v>
      </c>
      <c r="M69" s="11">
        <v>1838.6</v>
      </c>
      <c r="N69" s="11">
        <v>2748.46</v>
      </c>
      <c r="O69" s="11"/>
    </row>
    <row r="70" spans="1:15" x14ac:dyDescent="0.25">
      <c r="A70" s="1">
        <v>417</v>
      </c>
      <c r="B70" t="s">
        <v>62</v>
      </c>
      <c r="C70" s="11">
        <v>5150</v>
      </c>
      <c r="D70" s="11">
        <v>0</v>
      </c>
      <c r="E70" s="11">
        <v>5150</v>
      </c>
      <c r="F70" s="11">
        <v>200</v>
      </c>
      <c r="G70" s="11">
        <v>0</v>
      </c>
      <c r="H70" s="11">
        <v>2600</v>
      </c>
      <c r="I70" s="11">
        <v>2550</v>
      </c>
      <c r="J70" s="8">
        <v>0.51</v>
      </c>
      <c r="L70" s="11">
        <v>2787.99</v>
      </c>
      <c r="M70" s="11">
        <v>3000</v>
      </c>
      <c r="N70" s="11">
        <v>3000</v>
      </c>
      <c r="O70" s="11"/>
    </row>
    <row r="71" spans="1:15" x14ac:dyDescent="0.25">
      <c r="A71" s="1">
        <v>419.00099999999998</v>
      </c>
      <c r="B71" t="s">
        <v>63</v>
      </c>
      <c r="C71" s="11">
        <v>277354</v>
      </c>
      <c r="D71" s="11">
        <v>0</v>
      </c>
      <c r="E71" s="11">
        <v>277354</v>
      </c>
      <c r="F71" s="11">
        <v>3621.73</v>
      </c>
      <c r="G71" s="11">
        <v>3036.9</v>
      </c>
      <c r="H71" s="11">
        <v>5107.62</v>
      </c>
      <c r="I71" s="11">
        <v>269209.48</v>
      </c>
      <c r="J71" s="8">
        <v>0.03</v>
      </c>
      <c r="L71" s="11">
        <v>27369.94</v>
      </c>
      <c r="M71" s="11">
        <v>16146.81</v>
      </c>
      <c r="N71" s="11">
        <v>1439</v>
      </c>
      <c r="O71" s="11"/>
    </row>
    <row r="72" spans="1:15" x14ac:dyDescent="0.25">
      <c r="A72" s="1">
        <v>419.00299999999999</v>
      </c>
      <c r="B72" t="s">
        <v>64</v>
      </c>
      <c r="C72" s="11">
        <v>54052</v>
      </c>
      <c r="D72" s="11">
        <v>372.2</v>
      </c>
      <c r="E72" s="11">
        <v>54424.2</v>
      </c>
      <c r="F72" s="11">
        <v>4068.99</v>
      </c>
      <c r="G72" s="11">
        <v>9566.09</v>
      </c>
      <c r="H72" s="11">
        <v>4088.9</v>
      </c>
      <c r="I72" s="11">
        <v>40769.21</v>
      </c>
      <c r="J72" s="8">
        <v>0.25</v>
      </c>
      <c r="L72" s="11">
        <v>4200.8599999999997</v>
      </c>
      <c r="M72" s="11">
        <v>3088.65</v>
      </c>
      <c r="N72" s="11">
        <v>7122.51</v>
      </c>
      <c r="O72" s="11"/>
    </row>
    <row r="73" spans="1:15" x14ac:dyDescent="0.25">
      <c r="A73" s="1">
        <v>419.00400000000002</v>
      </c>
      <c r="B73" t="s">
        <v>65</v>
      </c>
      <c r="C73" s="11">
        <v>2250</v>
      </c>
      <c r="D73" s="11">
        <v>0</v>
      </c>
      <c r="E73" s="11">
        <v>2250</v>
      </c>
      <c r="F73" s="11">
        <v>0</v>
      </c>
      <c r="G73" s="11">
        <v>0</v>
      </c>
      <c r="H73" s="11">
        <v>0</v>
      </c>
      <c r="I73" s="11">
        <v>2250</v>
      </c>
      <c r="J73" s="8">
        <v>0</v>
      </c>
      <c r="L73" s="11">
        <v>0</v>
      </c>
      <c r="M73" s="11">
        <v>63.76</v>
      </c>
      <c r="N73" s="11">
        <v>0</v>
      </c>
      <c r="O73" s="11"/>
    </row>
    <row r="74" spans="1:15" x14ac:dyDescent="0.25">
      <c r="A74" s="1">
        <v>419.005</v>
      </c>
      <c r="B74" t="s">
        <v>66</v>
      </c>
      <c r="C74" s="11">
        <v>43170</v>
      </c>
      <c r="D74" s="11">
        <v>0</v>
      </c>
      <c r="E74" s="11">
        <v>43170</v>
      </c>
      <c r="F74" s="11">
        <v>1621.04</v>
      </c>
      <c r="G74" s="11">
        <v>1028.67</v>
      </c>
      <c r="H74" s="11">
        <v>1621.04</v>
      </c>
      <c r="I74" s="11">
        <v>40520.29</v>
      </c>
      <c r="J74" s="8">
        <v>0.06</v>
      </c>
      <c r="L74" s="11">
        <v>977.33</v>
      </c>
      <c r="M74" s="11">
        <v>4250.6000000000004</v>
      </c>
      <c r="N74" s="11">
        <v>3801.11</v>
      </c>
      <c r="O74" s="11"/>
    </row>
    <row r="75" spans="1:15" x14ac:dyDescent="0.25">
      <c r="A75" s="1">
        <v>419.00599999999997</v>
      </c>
      <c r="B75" t="s">
        <v>67</v>
      </c>
      <c r="C75" s="11">
        <v>77069</v>
      </c>
      <c r="D75" s="11">
        <v>2015.46</v>
      </c>
      <c r="E75" s="11">
        <v>79084.460000000006</v>
      </c>
      <c r="F75" s="11">
        <v>1561.76</v>
      </c>
      <c r="G75" s="11">
        <v>3333.43</v>
      </c>
      <c r="H75" s="11">
        <v>1580.6</v>
      </c>
      <c r="I75" s="11">
        <v>74170.429999999993</v>
      </c>
      <c r="J75" s="8">
        <v>0.06</v>
      </c>
      <c r="L75" s="11">
        <v>3152.98</v>
      </c>
      <c r="M75" s="11">
        <v>1910.7</v>
      </c>
      <c r="N75" s="11">
        <v>3867.06</v>
      </c>
      <c r="O75" s="11"/>
    </row>
    <row r="76" spans="1:15" x14ac:dyDescent="0.25">
      <c r="A76" s="1">
        <v>419.00700000000001</v>
      </c>
      <c r="B76" t="s">
        <v>68</v>
      </c>
      <c r="C76" s="11">
        <v>13842</v>
      </c>
      <c r="D76" s="11">
        <v>0</v>
      </c>
      <c r="E76" s="11">
        <v>13842</v>
      </c>
      <c r="F76" s="11">
        <v>0</v>
      </c>
      <c r="G76" s="11">
        <v>0</v>
      </c>
      <c r="H76" s="11">
        <v>0</v>
      </c>
      <c r="I76" s="11">
        <v>13842</v>
      </c>
      <c r="J76" s="8">
        <v>0</v>
      </c>
      <c r="L76" s="11">
        <v>491.72</v>
      </c>
      <c r="M76" s="11">
        <v>391.38</v>
      </c>
      <c r="N76" s="11">
        <v>2374.4</v>
      </c>
      <c r="O76" s="11"/>
    </row>
    <row r="77" spans="1:15" x14ac:dyDescent="0.25">
      <c r="A77" s="1">
        <v>419.00799999999998</v>
      </c>
      <c r="B77" t="s">
        <v>69</v>
      </c>
      <c r="C77" s="11">
        <v>41610</v>
      </c>
      <c r="D77" s="11">
        <v>9611.9500000000007</v>
      </c>
      <c r="E77" s="11">
        <v>51221.95</v>
      </c>
      <c r="F77" s="11">
        <v>9684.9699999999993</v>
      </c>
      <c r="G77" s="11">
        <v>245.28</v>
      </c>
      <c r="H77" s="11">
        <v>9684.9699999999993</v>
      </c>
      <c r="I77" s="11">
        <v>41291.699999999997</v>
      </c>
      <c r="J77" s="8">
        <v>0.19</v>
      </c>
      <c r="L77" s="11">
        <v>3897</v>
      </c>
      <c r="M77" s="11">
        <v>7982</v>
      </c>
      <c r="N77" s="11">
        <v>4430.3</v>
      </c>
      <c r="O77" s="11"/>
    </row>
    <row r="78" spans="1:15" x14ac:dyDescent="0.25">
      <c r="A78" s="1">
        <v>419.00900000000001</v>
      </c>
      <c r="B78" t="s">
        <v>70</v>
      </c>
      <c r="C78" s="11">
        <v>268560</v>
      </c>
      <c r="D78" s="11">
        <v>0</v>
      </c>
      <c r="E78" s="11">
        <v>268560</v>
      </c>
      <c r="F78" s="11">
        <v>123235.43</v>
      </c>
      <c r="G78" s="11">
        <v>124499</v>
      </c>
      <c r="H78" s="11">
        <v>123235.43</v>
      </c>
      <c r="I78" s="11">
        <v>20825.57</v>
      </c>
      <c r="J78" s="8">
        <v>0.92</v>
      </c>
      <c r="L78" s="11">
        <v>204730.23999999999</v>
      </c>
      <c r="M78" s="11">
        <v>64403.48</v>
      </c>
      <c r="N78" s="11">
        <v>105484.64</v>
      </c>
      <c r="O78" s="11"/>
    </row>
    <row r="79" spans="1:15" x14ac:dyDescent="0.25">
      <c r="A79" s="1">
        <v>419.01299999999998</v>
      </c>
      <c r="B79" t="s">
        <v>71</v>
      </c>
      <c r="C79" s="11">
        <v>160000</v>
      </c>
      <c r="D79" s="11">
        <v>0</v>
      </c>
      <c r="E79" s="11">
        <v>160000</v>
      </c>
      <c r="F79" s="11">
        <v>1968</v>
      </c>
      <c r="G79" s="11">
        <v>2000</v>
      </c>
      <c r="H79" s="11">
        <v>1968</v>
      </c>
      <c r="I79" s="11">
        <v>156032</v>
      </c>
      <c r="J79" s="8">
        <v>0.03</v>
      </c>
      <c r="L79" s="11">
        <v>2174.33</v>
      </c>
      <c r="M79" s="11">
        <v>4104.43</v>
      </c>
      <c r="N79" s="11">
        <v>0</v>
      </c>
      <c r="O79" s="11"/>
    </row>
    <row r="80" spans="1:15" x14ac:dyDescent="0.25">
      <c r="A80" s="1">
        <v>419.036</v>
      </c>
      <c r="B80" t="s">
        <v>72</v>
      </c>
      <c r="C80" s="11">
        <v>42000</v>
      </c>
      <c r="D80" s="11">
        <v>0</v>
      </c>
      <c r="E80" s="11">
        <v>42000</v>
      </c>
      <c r="F80" s="11">
        <v>0</v>
      </c>
      <c r="G80" s="11">
        <v>0</v>
      </c>
      <c r="H80" s="11">
        <v>0</v>
      </c>
      <c r="I80" s="11">
        <v>42000</v>
      </c>
      <c r="J80" s="8">
        <v>0</v>
      </c>
      <c r="L80" s="11">
        <v>0</v>
      </c>
      <c r="M80" s="11">
        <v>0</v>
      </c>
      <c r="N80" s="11">
        <v>0</v>
      </c>
      <c r="O80" s="11"/>
    </row>
    <row r="81" spans="1:15" x14ac:dyDescent="0.25">
      <c r="A81" s="1">
        <v>419.5</v>
      </c>
      <c r="B81" t="s">
        <v>73</v>
      </c>
      <c r="C81" s="11">
        <v>43903</v>
      </c>
      <c r="D81" s="11">
        <v>2507.65</v>
      </c>
      <c r="E81" s="11">
        <v>46410.65</v>
      </c>
      <c r="F81" s="11">
        <v>4634.2700000000004</v>
      </c>
      <c r="G81" s="11">
        <v>1005.78</v>
      </c>
      <c r="H81" s="11">
        <v>4634.2700000000004</v>
      </c>
      <c r="I81" s="11">
        <v>40770.6</v>
      </c>
      <c r="J81" s="8">
        <v>0.12</v>
      </c>
      <c r="L81" s="11">
        <v>3583</v>
      </c>
      <c r="M81" s="11">
        <v>1397.74</v>
      </c>
      <c r="N81" s="11">
        <v>2645.79</v>
      </c>
      <c r="O81" s="11"/>
    </row>
    <row r="82" spans="1:15" x14ac:dyDescent="0.25">
      <c r="A82" s="1">
        <v>419.59800000000001</v>
      </c>
      <c r="B82" t="s">
        <v>74</v>
      </c>
      <c r="C82" s="11">
        <v>600</v>
      </c>
      <c r="D82" s="11">
        <v>0</v>
      </c>
      <c r="E82" s="11">
        <v>600</v>
      </c>
      <c r="F82" s="11">
        <v>0</v>
      </c>
      <c r="G82" s="11">
        <v>0</v>
      </c>
      <c r="H82" s="11">
        <v>0</v>
      </c>
      <c r="I82" s="11">
        <v>600</v>
      </c>
      <c r="J82" s="8">
        <v>0</v>
      </c>
      <c r="L82" s="11">
        <v>0</v>
      </c>
      <c r="M82" s="11">
        <v>0</v>
      </c>
      <c r="N82" s="11">
        <v>0</v>
      </c>
      <c r="O82" s="11"/>
    </row>
    <row r="83" spans="1:15" x14ac:dyDescent="0.25">
      <c r="A83" s="1">
        <v>419.59899999999999</v>
      </c>
      <c r="B83" t="s">
        <v>75</v>
      </c>
      <c r="C83" s="11">
        <v>108717</v>
      </c>
      <c r="D83" s="11">
        <v>1553.18</v>
      </c>
      <c r="E83" s="11">
        <v>110270.18</v>
      </c>
      <c r="F83" s="11">
        <v>5548.77</v>
      </c>
      <c r="G83" s="11">
        <v>4775.0200000000004</v>
      </c>
      <c r="H83" s="11">
        <v>5684.87</v>
      </c>
      <c r="I83" s="11">
        <v>99810.29</v>
      </c>
      <c r="J83" s="8">
        <v>0.1</v>
      </c>
      <c r="L83" s="11">
        <v>17558.900000000001</v>
      </c>
      <c r="M83" s="11">
        <v>34478.699999999997</v>
      </c>
      <c r="N83" s="11">
        <v>11047.95</v>
      </c>
      <c r="O83" s="11"/>
    </row>
    <row r="84" spans="1:15" x14ac:dyDescent="0.25">
      <c r="A84" s="1">
        <v>421.00099999999998</v>
      </c>
      <c r="B84" t="s">
        <v>76</v>
      </c>
      <c r="C84" s="11">
        <v>85171</v>
      </c>
      <c r="D84" s="11">
        <v>0</v>
      </c>
      <c r="E84" s="11">
        <v>85171</v>
      </c>
      <c r="F84" s="11">
        <v>7243.72</v>
      </c>
      <c r="G84" s="11">
        <v>31359.81</v>
      </c>
      <c r="H84" s="11">
        <v>10320.129999999999</v>
      </c>
      <c r="I84" s="11">
        <v>43491.06</v>
      </c>
      <c r="J84" s="8">
        <v>0.49</v>
      </c>
      <c r="L84" s="11">
        <v>9701.5</v>
      </c>
      <c r="M84" s="11">
        <v>8281.89</v>
      </c>
      <c r="N84" s="11">
        <v>12425.78</v>
      </c>
      <c r="O84" s="11"/>
    </row>
    <row r="85" spans="1:15" x14ac:dyDescent="0.25">
      <c r="A85" s="1">
        <v>421.00200000000001</v>
      </c>
      <c r="B85" t="s">
        <v>77</v>
      </c>
      <c r="C85" s="11">
        <v>47530</v>
      </c>
      <c r="D85" s="11">
        <v>0</v>
      </c>
      <c r="E85" s="11">
        <v>47530</v>
      </c>
      <c r="F85" s="11">
        <v>0</v>
      </c>
      <c r="G85" s="11">
        <v>0</v>
      </c>
      <c r="H85" s="11">
        <v>0</v>
      </c>
      <c r="I85" s="11">
        <v>47530</v>
      </c>
      <c r="J85" s="8">
        <v>0</v>
      </c>
      <c r="L85" s="11">
        <v>2978.05</v>
      </c>
      <c r="M85" s="11">
        <v>2767.74</v>
      </c>
      <c r="N85" s="11">
        <v>2353.27</v>
      </c>
      <c r="O85" s="11"/>
    </row>
    <row r="86" spans="1:15" x14ac:dyDescent="0.25">
      <c r="A86" s="1">
        <v>421.00700000000001</v>
      </c>
      <c r="B86" t="s">
        <v>78</v>
      </c>
      <c r="C86" s="11">
        <v>116008</v>
      </c>
      <c r="D86" s="11">
        <v>0</v>
      </c>
      <c r="E86" s="11">
        <v>116008</v>
      </c>
      <c r="F86" s="11">
        <v>14520.74</v>
      </c>
      <c r="G86" s="11">
        <v>100064.16</v>
      </c>
      <c r="H86" s="11">
        <v>14520.74</v>
      </c>
      <c r="I86" s="11">
        <v>1423.1</v>
      </c>
      <c r="J86" s="8">
        <v>0.99</v>
      </c>
      <c r="L86" s="11">
        <v>15101.59</v>
      </c>
      <c r="M86" s="11">
        <v>15420.58</v>
      </c>
      <c r="N86" s="11">
        <v>9625.26</v>
      </c>
      <c r="O86" s="11"/>
    </row>
    <row r="87" spans="1:15" x14ac:dyDescent="0.25">
      <c r="A87" s="1">
        <v>422</v>
      </c>
      <c r="B87" t="s">
        <v>79</v>
      </c>
      <c r="C87" s="11">
        <v>712900</v>
      </c>
      <c r="D87" s="11">
        <v>0</v>
      </c>
      <c r="E87" s="11">
        <v>712900</v>
      </c>
      <c r="F87" s="11">
        <v>12000.68</v>
      </c>
      <c r="G87" s="11">
        <v>0</v>
      </c>
      <c r="H87" s="11">
        <v>12000.68</v>
      </c>
      <c r="I87" s="11">
        <v>700899.32</v>
      </c>
      <c r="J87" s="8">
        <v>0.02</v>
      </c>
      <c r="L87" s="11">
        <v>84080.639999999999</v>
      </c>
      <c r="M87" s="11">
        <v>101775.23</v>
      </c>
      <c r="N87" s="11">
        <v>97833.16</v>
      </c>
      <c r="O87" s="11"/>
    </row>
    <row r="88" spans="1:15" x14ac:dyDescent="0.25">
      <c r="A88" s="1">
        <v>423</v>
      </c>
      <c r="B88" t="s">
        <v>80</v>
      </c>
      <c r="C88" s="11">
        <v>163250</v>
      </c>
      <c r="D88" s="11">
        <v>0</v>
      </c>
      <c r="E88" s="11">
        <v>163250</v>
      </c>
      <c r="F88" s="11">
        <v>0</v>
      </c>
      <c r="G88" s="11">
        <v>0</v>
      </c>
      <c r="H88" s="11">
        <v>0</v>
      </c>
      <c r="I88" s="11">
        <v>163250</v>
      </c>
      <c r="J88" s="8">
        <v>0</v>
      </c>
      <c r="L88" s="11">
        <v>0</v>
      </c>
      <c r="M88" s="11">
        <v>0</v>
      </c>
      <c r="N88" s="11">
        <v>1336.48</v>
      </c>
      <c r="O88" s="11"/>
    </row>
    <row r="89" spans="1:15" x14ac:dyDescent="0.25">
      <c r="A89" s="1">
        <v>424</v>
      </c>
      <c r="B89" t="s">
        <v>81</v>
      </c>
      <c r="C89" s="11">
        <v>181500</v>
      </c>
      <c r="D89" s="11">
        <v>0</v>
      </c>
      <c r="E89" s="11">
        <v>181500</v>
      </c>
      <c r="F89" s="11">
        <v>0</v>
      </c>
      <c r="G89" s="11">
        <v>0</v>
      </c>
      <c r="H89" s="11">
        <v>0</v>
      </c>
      <c r="I89" s="11">
        <v>181500</v>
      </c>
      <c r="J89" s="8">
        <v>0</v>
      </c>
      <c r="L89" s="11">
        <v>0</v>
      </c>
      <c r="M89" s="11">
        <v>0</v>
      </c>
      <c r="N89" s="11">
        <v>0</v>
      </c>
      <c r="O89" s="11"/>
    </row>
    <row r="90" spans="1:15" x14ac:dyDescent="0.25">
      <c r="A90" s="1">
        <v>425</v>
      </c>
      <c r="B90" t="s">
        <v>82</v>
      </c>
      <c r="C90" s="11">
        <v>1290000</v>
      </c>
      <c r="D90" s="11">
        <v>0</v>
      </c>
      <c r="E90" s="11">
        <v>1290000</v>
      </c>
      <c r="F90" s="11">
        <v>117141.88</v>
      </c>
      <c r="G90" s="11">
        <v>0</v>
      </c>
      <c r="H90" s="11">
        <v>117141.88</v>
      </c>
      <c r="I90" s="11">
        <v>1172858.1200000001</v>
      </c>
      <c r="J90" s="8">
        <v>0.09</v>
      </c>
      <c r="L90" s="11">
        <v>115424.22</v>
      </c>
      <c r="M90" s="11">
        <v>115350.65</v>
      </c>
      <c r="N90" s="11">
        <v>119918.91</v>
      </c>
      <c r="O90" s="11"/>
    </row>
    <row r="91" spans="1:15" x14ac:dyDescent="0.25">
      <c r="A91" s="1">
        <v>431</v>
      </c>
      <c r="B91" t="s">
        <v>83</v>
      </c>
      <c r="C91" s="11">
        <v>247</v>
      </c>
      <c r="D91" s="11">
        <v>0</v>
      </c>
      <c r="E91" s="11">
        <v>247</v>
      </c>
      <c r="F91" s="11">
        <v>0</v>
      </c>
      <c r="G91" s="11">
        <v>0</v>
      </c>
      <c r="H91" s="11">
        <v>219</v>
      </c>
      <c r="I91" s="11">
        <v>28</v>
      </c>
      <c r="J91" s="8">
        <v>0.89</v>
      </c>
      <c r="L91" s="11">
        <v>219</v>
      </c>
      <c r="M91" s="11">
        <v>219</v>
      </c>
      <c r="N91" s="11">
        <v>247</v>
      </c>
      <c r="O91" s="11"/>
    </row>
    <row r="92" spans="1:15" x14ac:dyDescent="0.25">
      <c r="A92" s="1">
        <v>432</v>
      </c>
      <c r="B92" t="s">
        <v>84</v>
      </c>
      <c r="C92" s="11">
        <v>131678</v>
      </c>
      <c r="D92" s="11">
        <v>0</v>
      </c>
      <c r="E92" s="11">
        <v>131678</v>
      </c>
      <c r="F92" s="11">
        <v>0</v>
      </c>
      <c r="G92" s="11">
        <v>0</v>
      </c>
      <c r="H92" s="11">
        <v>0</v>
      </c>
      <c r="I92" s="11">
        <v>131678</v>
      </c>
      <c r="J92" s="8">
        <v>0</v>
      </c>
      <c r="L92" s="11">
        <v>0</v>
      </c>
      <c r="M92" s="11">
        <v>26400</v>
      </c>
      <c r="N92" s="11">
        <v>27169</v>
      </c>
      <c r="O92" s="11"/>
    </row>
    <row r="93" spans="1:15" x14ac:dyDescent="0.25">
      <c r="A93" s="1">
        <v>433</v>
      </c>
      <c r="B93" t="s">
        <v>85</v>
      </c>
      <c r="C93" s="11">
        <v>187904</v>
      </c>
      <c r="D93" s="11">
        <v>0</v>
      </c>
      <c r="E93" s="11">
        <v>187904</v>
      </c>
      <c r="F93" s="11">
        <v>0</v>
      </c>
      <c r="G93" s="11">
        <v>0</v>
      </c>
      <c r="H93" s="11">
        <v>0</v>
      </c>
      <c r="I93" s="11">
        <v>187904</v>
      </c>
      <c r="J93" s="8">
        <v>0</v>
      </c>
      <c r="L93" s="11">
        <v>0</v>
      </c>
      <c r="M93" s="11">
        <v>0</v>
      </c>
      <c r="N93" s="11">
        <v>0</v>
      </c>
      <c r="O93" s="11"/>
    </row>
    <row r="94" spans="1:15" x14ac:dyDescent="0.25">
      <c r="A94" s="1">
        <v>440.00299999999999</v>
      </c>
      <c r="B94" t="s">
        <v>86</v>
      </c>
      <c r="C94" s="11">
        <v>2921</v>
      </c>
      <c r="D94" s="11">
        <v>0</v>
      </c>
      <c r="E94" s="11">
        <v>2921</v>
      </c>
      <c r="F94" s="11">
        <v>243.38</v>
      </c>
      <c r="G94" s="11">
        <v>243.38</v>
      </c>
      <c r="H94" s="11">
        <v>243.38</v>
      </c>
      <c r="I94" s="11">
        <v>2434.2399999999998</v>
      </c>
      <c r="J94" s="8">
        <v>0.17</v>
      </c>
      <c r="L94" s="11">
        <v>486.76</v>
      </c>
      <c r="M94" s="11">
        <v>2043.4</v>
      </c>
      <c r="N94" s="11">
        <v>3600.04</v>
      </c>
      <c r="O94" s="11"/>
    </row>
    <row r="95" spans="1:15" x14ac:dyDescent="0.25">
      <c r="A95" s="1">
        <v>440.1</v>
      </c>
      <c r="B95" t="s">
        <v>87</v>
      </c>
      <c r="C95" s="11">
        <v>7430</v>
      </c>
      <c r="D95" s="11">
        <v>0</v>
      </c>
      <c r="E95" s="11">
        <v>7430</v>
      </c>
      <c r="F95" s="11">
        <v>0</v>
      </c>
      <c r="G95" s="11">
        <v>0</v>
      </c>
      <c r="H95" s="11">
        <v>0</v>
      </c>
      <c r="I95" s="11">
        <v>7430</v>
      </c>
      <c r="J95" s="8">
        <v>0</v>
      </c>
      <c r="L95" s="11">
        <v>0</v>
      </c>
      <c r="M95" s="11">
        <v>0</v>
      </c>
      <c r="N95" s="11">
        <v>0</v>
      </c>
      <c r="O95" s="11"/>
    </row>
    <row r="96" spans="1:15" x14ac:dyDescent="0.25">
      <c r="A96" s="1">
        <v>440.59899999999999</v>
      </c>
      <c r="B96" t="s">
        <v>88</v>
      </c>
      <c r="C96" s="11">
        <v>22825</v>
      </c>
      <c r="D96" s="11">
        <v>0</v>
      </c>
      <c r="E96" s="11">
        <v>22825</v>
      </c>
      <c r="F96" s="11">
        <v>1777.71</v>
      </c>
      <c r="G96" s="11">
        <v>0</v>
      </c>
      <c r="H96" s="11">
        <v>3114.15</v>
      </c>
      <c r="I96" s="11">
        <v>19710.849999999999</v>
      </c>
      <c r="J96" s="8">
        <v>0.14000000000000001</v>
      </c>
      <c r="L96" s="11">
        <v>3311.92</v>
      </c>
      <c r="M96" s="11">
        <v>1736.88</v>
      </c>
      <c r="N96" s="11">
        <v>1436.47</v>
      </c>
      <c r="O96" s="11"/>
    </row>
    <row r="97" spans="1:15" x14ac:dyDescent="0.25">
      <c r="A97" s="5">
        <v>442.00099999999998</v>
      </c>
      <c r="B97" t="s">
        <v>162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8">
        <v>0</v>
      </c>
      <c r="L97" s="11">
        <v>0</v>
      </c>
      <c r="M97" s="11">
        <v>0</v>
      </c>
      <c r="N97" s="11">
        <v>0</v>
      </c>
      <c r="O97" s="11"/>
    </row>
    <row r="98" spans="1:15" x14ac:dyDescent="0.25">
      <c r="A98" s="5">
        <v>442.00200000000001</v>
      </c>
      <c r="B98" t="s">
        <v>163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8">
        <v>0</v>
      </c>
      <c r="L98" s="11">
        <v>0</v>
      </c>
      <c r="M98" s="11">
        <v>0</v>
      </c>
      <c r="N98" s="11">
        <v>0</v>
      </c>
      <c r="O98" s="11"/>
    </row>
    <row r="99" spans="1:15" x14ac:dyDescent="0.25">
      <c r="A99" s="1">
        <v>442.59899999999999</v>
      </c>
      <c r="B99" t="s">
        <v>89</v>
      </c>
      <c r="C99" s="11">
        <v>10107</v>
      </c>
      <c r="D99" s="11">
        <v>0</v>
      </c>
      <c r="E99" s="11">
        <v>10107</v>
      </c>
      <c r="F99" s="11">
        <v>492.5</v>
      </c>
      <c r="G99" s="11">
        <v>5640.02</v>
      </c>
      <c r="H99" s="11">
        <v>492.5</v>
      </c>
      <c r="I99" s="11">
        <v>3974.48</v>
      </c>
      <c r="J99" s="8">
        <v>0.61</v>
      </c>
      <c r="L99" s="11">
        <v>704.15</v>
      </c>
      <c r="M99" s="11">
        <v>492.5</v>
      </c>
      <c r="N99" s="11">
        <v>677.7</v>
      </c>
      <c r="O99" s="11"/>
    </row>
    <row r="100" spans="1:15" x14ac:dyDescent="0.25">
      <c r="A100" s="1">
        <v>443</v>
      </c>
      <c r="B100" t="s">
        <v>90</v>
      </c>
      <c r="C100" s="11">
        <v>2750</v>
      </c>
      <c r="D100" s="11">
        <v>0</v>
      </c>
      <c r="E100" s="11">
        <v>2750</v>
      </c>
      <c r="F100" s="11">
        <v>1970</v>
      </c>
      <c r="G100" s="11">
        <v>0</v>
      </c>
      <c r="H100" s="11">
        <v>1970</v>
      </c>
      <c r="I100" s="11">
        <v>780</v>
      </c>
      <c r="J100" s="8">
        <v>0.72</v>
      </c>
      <c r="L100" s="11">
        <v>0</v>
      </c>
      <c r="M100" s="11">
        <v>0</v>
      </c>
      <c r="N100" s="11">
        <v>226.44</v>
      </c>
      <c r="O100" s="11"/>
    </row>
    <row r="101" spans="1:15" x14ac:dyDescent="0.25">
      <c r="A101" s="1">
        <v>444</v>
      </c>
      <c r="B101" t="s">
        <v>91</v>
      </c>
      <c r="C101" s="11">
        <v>172953</v>
      </c>
      <c r="D101" s="11">
        <v>0</v>
      </c>
      <c r="E101" s="11">
        <v>172953</v>
      </c>
      <c r="F101" s="11">
        <v>6337.13</v>
      </c>
      <c r="G101" s="11">
        <v>18261.97</v>
      </c>
      <c r="H101" s="11">
        <v>6782.94</v>
      </c>
      <c r="I101" s="11">
        <v>147908.09</v>
      </c>
      <c r="J101" s="8">
        <v>0.15</v>
      </c>
      <c r="L101" s="11">
        <v>19414.48</v>
      </c>
      <c r="M101" s="11">
        <v>15764.12</v>
      </c>
      <c r="N101" s="11">
        <v>21798.28</v>
      </c>
      <c r="O101" s="11"/>
    </row>
    <row r="102" spans="1:15" x14ac:dyDescent="0.25">
      <c r="A102" s="1">
        <v>444.00700000000001</v>
      </c>
      <c r="B102" t="s">
        <v>92</v>
      </c>
      <c r="C102" s="11">
        <v>147950</v>
      </c>
      <c r="D102" s="11">
        <v>0</v>
      </c>
      <c r="E102" s="11">
        <v>147950</v>
      </c>
      <c r="F102" s="11">
        <v>6513.68</v>
      </c>
      <c r="G102" s="11">
        <v>0</v>
      </c>
      <c r="H102" s="11">
        <v>6513.68</v>
      </c>
      <c r="I102" s="11">
        <v>141436.32</v>
      </c>
      <c r="J102" s="8">
        <v>0.04</v>
      </c>
      <c r="L102" s="11">
        <v>88520</v>
      </c>
      <c r="M102" s="11">
        <v>81960</v>
      </c>
      <c r="N102" s="11">
        <v>85043.5</v>
      </c>
      <c r="O102" s="11"/>
    </row>
    <row r="103" spans="1:15" x14ac:dyDescent="0.25">
      <c r="A103" s="1">
        <v>445</v>
      </c>
      <c r="B103" t="s">
        <v>165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8">
        <v>0</v>
      </c>
      <c r="L103" s="11">
        <v>0</v>
      </c>
      <c r="M103" s="11">
        <v>0</v>
      </c>
      <c r="N103" s="11">
        <v>0</v>
      </c>
      <c r="O103" s="11"/>
    </row>
    <row r="104" spans="1:15" x14ac:dyDescent="0.25">
      <c r="A104" s="1">
        <v>445.00099999999998</v>
      </c>
      <c r="B104" t="s">
        <v>93</v>
      </c>
      <c r="C104" s="11">
        <v>1000</v>
      </c>
      <c r="D104" s="11">
        <v>0</v>
      </c>
      <c r="E104" s="11">
        <v>1000</v>
      </c>
      <c r="F104" s="11">
        <v>0</v>
      </c>
      <c r="G104" s="11">
        <v>0</v>
      </c>
      <c r="H104" s="11">
        <v>339</v>
      </c>
      <c r="I104" s="11">
        <v>661</v>
      </c>
      <c r="J104" s="8">
        <v>0.34</v>
      </c>
      <c r="L104" s="11">
        <v>0</v>
      </c>
      <c r="M104" s="11">
        <v>0</v>
      </c>
      <c r="N104" s="11">
        <v>0</v>
      </c>
      <c r="O104" s="11"/>
    </row>
    <row r="105" spans="1:15" x14ac:dyDescent="0.25">
      <c r="A105" s="1">
        <v>446.00700000000001</v>
      </c>
      <c r="B105" t="s">
        <v>94</v>
      </c>
      <c r="C105" s="11">
        <v>75950</v>
      </c>
      <c r="D105" s="11">
        <v>0</v>
      </c>
      <c r="E105" s="11">
        <v>75950</v>
      </c>
      <c r="F105" s="11">
        <v>0</v>
      </c>
      <c r="G105" s="11">
        <v>53298</v>
      </c>
      <c r="H105" s="11">
        <v>0</v>
      </c>
      <c r="I105" s="11">
        <v>22652</v>
      </c>
      <c r="J105" s="8">
        <v>0.7</v>
      </c>
      <c r="L105" s="11">
        <v>52689</v>
      </c>
      <c r="M105" s="11">
        <v>51228</v>
      </c>
      <c r="N105" s="11">
        <v>54500</v>
      </c>
      <c r="O105" s="11"/>
    </row>
    <row r="106" spans="1:15" x14ac:dyDescent="0.25">
      <c r="A106" s="1">
        <v>449</v>
      </c>
      <c r="B106" t="s">
        <v>95</v>
      </c>
      <c r="C106" s="11">
        <v>140876</v>
      </c>
      <c r="D106" s="11">
        <v>0</v>
      </c>
      <c r="E106" s="11">
        <v>140876</v>
      </c>
      <c r="F106" s="11">
        <v>49522.86</v>
      </c>
      <c r="G106" s="11">
        <v>0</v>
      </c>
      <c r="H106" s="11">
        <v>49522.86</v>
      </c>
      <c r="I106" s="11">
        <v>91353.14</v>
      </c>
      <c r="J106" s="8">
        <v>0.35</v>
      </c>
      <c r="L106" s="11">
        <v>3428.12</v>
      </c>
      <c r="M106" s="11">
        <v>0</v>
      </c>
      <c r="N106" s="11">
        <v>0</v>
      </c>
      <c r="O106" s="11"/>
    </row>
    <row r="107" spans="1:15" x14ac:dyDescent="0.25">
      <c r="A107" s="1">
        <v>449.00299999999999</v>
      </c>
      <c r="B107" t="s">
        <v>96</v>
      </c>
      <c r="C107" s="11">
        <v>3613303</v>
      </c>
      <c r="D107" s="11">
        <v>0</v>
      </c>
      <c r="E107" s="11">
        <v>3613303</v>
      </c>
      <c r="F107" s="11">
        <v>290931.39</v>
      </c>
      <c r="G107" s="11">
        <v>0</v>
      </c>
      <c r="H107" s="11">
        <v>290931.39</v>
      </c>
      <c r="I107" s="11">
        <v>3322371.61</v>
      </c>
      <c r="J107" s="8">
        <v>0.08</v>
      </c>
      <c r="L107" s="11">
        <v>288177.12</v>
      </c>
      <c r="M107" s="11">
        <v>269042.33</v>
      </c>
      <c r="N107" s="11">
        <v>245475.99</v>
      </c>
      <c r="O107" s="11"/>
    </row>
    <row r="108" spans="1:15" x14ac:dyDescent="0.25">
      <c r="A108" s="1">
        <v>449.00400000000002</v>
      </c>
      <c r="B108" t="s">
        <v>97</v>
      </c>
      <c r="C108" s="11">
        <v>222000</v>
      </c>
      <c r="D108" s="11">
        <v>0</v>
      </c>
      <c r="E108" s="11">
        <v>222000</v>
      </c>
      <c r="F108" s="11">
        <v>9234.52</v>
      </c>
      <c r="G108" s="11">
        <v>8623.68</v>
      </c>
      <c r="H108" s="11">
        <v>9234.52</v>
      </c>
      <c r="I108" s="11">
        <v>204141.8</v>
      </c>
      <c r="J108" s="8">
        <v>0.08</v>
      </c>
      <c r="L108" s="11">
        <v>0</v>
      </c>
      <c r="M108" s="11">
        <v>6418.39</v>
      </c>
      <c r="N108" s="11">
        <v>6483.96</v>
      </c>
      <c r="O108" s="11"/>
    </row>
    <row r="109" spans="1:15" x14ac:dyDescent="0.25">
      <c r="A109" s="1">
        <v>449.00700000000001</v>
      </c>
      <c r="B109" t="s">
        <v>98</v>
      </c>
      <c r="C109" s="11">
        <v>10000</v>
      </c>
      <c r="D109" s="11">
        <v>0</v>
      </c>
      <c r="E109" s="11">
        <v>10000</v>
      </c>
      <c r="F109" s="11">
        <v>500</v>
      </c>
      <c r="G109" s="11">
        <v>0</v>
      </c>
      <c r="H109" s="11">
        <v>500</v>
      </c>
      <c r="I109" s="11">
        <v>9500</v>
      </c>
      <c r="J109" s="8">
        <v>0.05</v>
      </c>
      <c r="L109" s="11">
        <v>500</v>
      </c>
      <c r="M109" s="11">
        <v>600</v>
      </c>
      <c r="N109" s="11">
        <v>1519</v>
      </c>
      <c r="O109" s="11"/>
    </row>
    <row r="110" spans="1:15" x14ac:dyDescent="0.25">
      <c r="A110" s="1">
        <v>449.01</v>
      </c>
      <c r="B110" t="s">
        <v>99</v>
      </c>
      <c r="C110" s="11">
        <v>16000</v>
      </c>
      <c r="D110" s="11">
        <v>0</v>
      </c>
      <c r="E110" s="11">
        <v>16000</v>
      </c>
      <c r="F110" s="11">
        <v>0</v>
      </c>
      <c r="G110" s="11">
        <v>6665</v>
      </c>
      <c r="H110" s="11">
        <v>0</v>
      </c>
      <c r="I110" s="11">
        <v>9335</v>
      </c>
      <c r="J110" s="8">
        <v>0.42</v>
      </c>
      <c r="L110" s="11">
        <v>887.3</v>
      </c>
      <c r="M110" s="11">
        <v>0</v>
      </c>
      <c r="N110" s="11">
        <v>0</v>
      </c>
      <c r="O110" s="11"/>
    </row>
    <row r="111" spans="1:15" x14ac:dyDescent="0.25">
      <c r="A111" s="1">
        <v>449.02</v>
      </c>
      <c r="B111" t="s">
        <v>100</v>
      </c>
      <c r="C111" s="11">
        <v>5000</v>
      </c>
      <c r="D111" s="11">
        <v>0</v>
      </c>
      <c r="E111" s="11">
        <v>5000</v>
      </c>
      <c r="F111" s="11">
        <v>6</v>
      </c>
      <c r="G111" s="11">
        <v>0</v>
      </c>
      <c r="H111" s="11">
        <v>6</v>
      </c>
      <c r="I111" s="11">
        <v>4994</v>
      </c>
      <c r="J111" s="8">
        <v>0</v>
      </c>
      <c r="L111" s="11">
        <v>33.42</v>
      </c>
      <c r="M111" s="11">
        <v>45</v>
      </c>
      <c r="N111" s="11">
        <v>350</v>
      </c>
      <c r="O111" s="11"/>
    </row>
    <row r="112" spans="1:15" x14ac:dyDescent="0.25">
      <c r="A112" s="1">
        <v>449.05</v>
      </c>
      <c r="B112" t="s">
        <v>101</v>
      </c>
      <c r="C112" s="11">
        <v>3150</v>
      </c>
      <c r="D112" s="11">
        <v>0</v>
      </c>
      <c r="E112" s="11">
        <v>3150</v>
      </c>
      <c r="F112" s="11">
        <v>15</v>
      </c>
      <c r="G112" s="11">
        <v>0</v>
      </c>
      <c r="H112" s="11">
        <v>15</v>
      </c>
      <c r="I112" s="11">
        <v>3135</v>
      </c>
      <c r="J112" s="8">
        <v>0.01</v>
      </c>
      <c r="L112" s="11">
        <v>0</v>
      </c>
      <c r="M112" s="11">
        <v>0</v>
      </c>
      <c r="N112" s="11">
        <v>15</v>
      </c>
      <c r="O112" s="11"/>
    </row>
    <row r="113" spans="1:15" x14ac:dyDescent="0.25">
      <c r="A113" s="1">
        <v>449.08</v>
      </c>
      <c r="B113" t="s">
        <v>102</v>
      </c>
      <c r="C113" s="11">
        <v>80000</v>
      </c>
      <c r="D113" s="11">
        <v>0</v>
      </c>
      <c r="E113" s="11">
        <v>80000</v>
      </c>
      <c r="F113" s="11">
        <v>0</v>
      </c>
      <c r="G113" s="11">
        <v>0</v>
      </c>
      <c r="H113" s="11">
        <v>0</v>
      </c>
      <c r="I113" s="11">
        <v>80000</v>
      </c>
      <c r="J113" s="8">
        <v>0</v>
      </c>
      <c r="L113" s="11">
        <v>0</v>
      </c>
      <c r="M113" s="11">
        <v>0</v>
      </c>
      <c r="N113" s="11">
        <v>0</v>
      </c>
      <c r="O113" s="11"/>
    </row>
    <row r="114" spans="1:15" x14ac:dyDescent="0.25">
      <c r="A114" s="1">
        <v>449.1</v>
      </c>
      <c r="B114" t="s">
        <v>103</v>
      </c>
      <c r="C114" s="11">
        <v>1500</v>
      </c>
      <c r="D114" s="11">
        <v>0</v>
      </c>
      <c r="E114" s="11">
        <v>1500</v>
      </c>
      <c r="F114" s="11">
        <v>0</v>
      </c>
      <c r="G114" s="11">
        <v>0</v>
      </c>
      <c r="H114" s="11">
        <v>0</v>
      </c>
      <c r="I114" s="11">
        <v>1500</v>
      </c>
      <c r="J114" s="8">
        <v>0</v>
      </c>
      <c r="L114" s="11">
        <v>0</v>
      </c>
      <c r="M114" s="11">
        <v>0</v>
      </c>
      <c r="N114" s="11">
        <v>0</v>
      </c>
      <c r="O114" s="11"/>
    </row>
    <row r="115" spans="1:15" x14ac:dyDescent="0.25">
      <c r="A115" s="1">
        <v>449.2</v>
      </c>
      <c r="B115" t="s">
        <v>104</v>
      </c>
      <c r="C115" s="11">
        <v>28000</v>
      </c>
      <c r="D115" s="11">
        <v>0</v>
      </c>
      <c r="E115" s="11">
        <v>28000</v>
      </c>
      <c r="F115" s="11">
        <v>0</v>
      </c>
      <c r="G115" s="11">
        <v>0</v>
      </c>
      <c r="H115" s="11">
        <v>28000</v>
      </c>
      <c r="I115" s="11">
        <v>0</v>
      </c>
      <c r="J115" s="8">
        <v>1</v>
      </c>
      <c r="L115" s="11">
        <v>28000</v>
      </c>
      <c r="M115" s="11">
        <v>28000</v>
      </c>
      <c r="N115" s="11">
        <v>28000</v>
      </c>
      <c r="O115" s="11"/>
    </row>
    <row r="116" spans="1:15" x14ac:dyDescent="0.25">
      <c r="A116" s="1">
        <v>449.5</v>
      </c>
      <c r="B116" t="s">
        <v>105</v>
      </c>
      <c r="C116" s="11">
        <v>11800</v>
      </c>
      <c r="D116" s="11">
        <v>1261.18</v>
      </c>
      <c r="E116" s="11">
        <v>13061.18</v>
      </c>
      <c r="F116" s="11">
        <v>2387.14</v>
      </c>
      <c r="G116" s="11">
        <v>0</v>
      </c>
      <c r="H116" s="11">
        <v>2387.14</v>
      </c>
      <c r="I116" s="11">
        <v>10674.04</v>
      </c>
      <c r="J116" s="8">
        <v>0.18</v>
      </c>
      <c r="L116" s="11">
        <v>0</v>
      </c>
      <c r="M116" s="11">
        <v>2562.48</v>
      </c>
      <c r="N116" s="11">
        <v>0</v>
      </c>
      <c r="O116" s="11"/>
    </row>
    <row r="117" spans="1:15" x14ac:dyDescent="0.25">
      <c r="A117" s="5">
        <v>449.59500000000003</v>
      </c>
      <c r="B117" t="s">
        <v>164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8">
        <v>0</v>
      </c>
      <c r="L117" s="11">
        <v>0</v>
      </c>
      <c r="M117" s="11">
        <v>0</v>
      </c>
      <c r="N117" s="11">
        <v>0</v>
      </c>
      <c r="O117" s="11"/>
    </row>
    <row r="118" spans="1:15" x14ac:dyDescent="0.25">
      <c r="A118" s="1">
        <v>449.59899999999999</v>
      </c>
      <c r="B118" t="s">
        <v>106</v>
      </c>
      <c r="C118" s="11">
        <v>975668</v>
      </c>
      <c r="D118" s="11">
        <v>4675</v>
      </c>
      <c r="E118" s="11">
        <v>980343</v>
      </c>
      <c r="F118" s="11">
        <v>36377.69</v>
      </c>
      <c r="G118" s="11">
        <v>24739.58</v>
      </c>
      <c r="H118" s="11">
        <v>90894.43</v>
      </c>
      <c r="I118" s="11">
        <v>864708.99</v>
      </c>
      <c r="J118" s="8">
        <v>0.12</v>
      </c>
      <c r="L118" s="11">
        <v>59216.99</v>
      </c>
      <c r="M118" s="11">
        <v>44515.14</v>
      </c>
      <c r="N118" s="11">
        <v>97152.8</v>
      </c>
      <c r="O118" s="11"/>
    </row>
    <row r="119" spans="1:15" x14ac:dyDescent="0.25">
      <c r="A119" s="1">
        <v>451</v>
      </c>
      <c r="B119" t="s">
        <v>107</v>
      </c>
      <c r="C119" s="11">
        <v>283000</v>
      </c>
      <c r="D119" s="11">
        <v>0</v>
      </c>
      <c r="E119" s="11">
        <v>283000</v>
      </c>
      <c r="F119" s="11">
        <v>5486</v>
      </c>
      <c r="G119" s="11">
        <v>0</v>
      </c>
      <c r="H119" s="11">
        <v>7701.5</v>
      </c>
      <c r="I119" s="11">
        <v>275298.5</v>
      </c>
      <c r="J119" s="8">
        <v>0.03</v>
      </c>
      <c r="L119" s="11">
        <v>5759.5</v>
      </c>
      <c r="M119" s="11">
        <v>8900.5</v>
      </c>
      <c r="N119" s="11">
        <v>30112.78</v>
      </c>
      <c r="O119" s="11"/>
    </row>
    <row r="120" spans="1:15" x14ac:dyDescent="0.25">
      <c r="A120" s="1">
        <v>452</v>
      </c>
      <c r="B120" t="s">
        <v>108</v>
      </c>
      <c r="C120" s="11">
        <v>12500</v>
      </c>
      <c r="D120" s="11">
        <v>0</v>
      </c>
      <c r="E120" s="11">
        <v>12500</v>
      </c>
      <c r="F120" s="11">
        <v>0</v>
      </c>
      <c r="G120" s="11">
        <v>0</v>
      </c>
      <c r="H120" s="11">
        <v>0</v>
      </c>
      <c r="I120" s="11">
        <v>12500</v>
      </c>
      <c r="J120" s="8">
        <v>0</v>
      </c>
      <c r="L120" s="11">
        <v>0</v>
      </c>
      <c r="M120" s="11">
        <v>0</v>
      </c>
      <c r="N120" s="11">
        <v>0</v>
      </c>
      <c r="O120" s="11" t="s">
        <v>151</v>
      </c>
    </row>
    <row r="121" spans="1:15" x14ac:dyDescent="0.25">
      <c r="A121" s="1">
        <v>458</v>
      </c>
      <c r="B121" t="s">
        <v>109</v>
      </c>
      <c r="C121" s="11">
        <v>29400</v>
      </c>
      <c r="D121" s="11">
        <v>0</v>
      </c>
      <c r="E121" s="11">
        <v>29400</v>
      </c>
      <c r="F121" s="11">
        <v>552</v>
      </c>
      <c r="G121" s="11">
        <v>0</v>
      </c>
      <c r="H121" s="11">
        <v>552</v>
      </c>
      <c r="I121" s="11">
        <v>28848</v>
      </c>
      <c r="J121" s="8">
        <v>0.02</v>
      </c>
      <c r="L121" s="11">
        <v>2378</v>
      </c>
      <c r="M121" s="11">
        <v>1778</v>
      </c>
      <c r="N121" s="11">
        <v>0</v>
      </c>
      <c r="O121" s="11"/>
    </row>
    <row r="122" spans="1:15" x14ac:dyDescent="0.25">
      <c r="A122" s="1">
        <v>459</v>
      </c>
      <c r="B122" t="s">
        <v>110</v>
      </c>
      <c r="C122" s="11">
        <v>42000</v>
      </c>
      <c r="D122" s="11">
        <v>0</v>
      </c>
      <c r="E122" s="11">
        <v>42000</v>
      </c>
      <c r="F122" s="11">
        <v>6500</v>
      </c>
      <c r="G122" s="11">
        <v>0</v>
      </c>
      <c r="H122" s="11">
        <v>6500</v>
      </c>
      <c r="I122" s="11">
        <v>35500</v>
      </c>
      <c r="J122" s="8">
        <v>0.16</v>
      </c>
      <c r="L122" s="11">
        <v>8000</v>
      </c>
      <c r="M122" s="11">
        <v>6000</v>
      </c>
      <c r="N122" s="11">
        <v>6000</v>
      </c>
      <c r="O122" s="11"/>
    </row>
    <row r="123" spans="1:15" x14ac:dyDescent="0.25">
      <c r="A123" s="1">
        <v>460</v>
      </c>
      <c r="B123" t="s">
        <v>161</v>
      </c>
      <c r="C123" s="11">
        <v>0</v>
      </c>
      <c r="D123" s="11">
        <v>0</v>
      </c>
      <c r="E123" s="11">
        <v>0</v>
      </c>
      <c r="F123" s="11">
        <v>10</v>
      </c>
      <c r="G123" s="11">
        <v>0</v>
      </c>
      <c r="H123" s="11">
        <v>10</v>
      </c>
      <c r="I123" s="11">
        <v>-10</v>
      </c>
      <c r="J123" s="5" t="s">
        <v>20</v>
      </c>
      <c r="L123" s="11">
        <v>0</v>
      </c>
      <c r="M123" s="11">
        <v>0</v>
      </c>
      <c r="N123" s="11">
        <v>0</v>
      </c>
      <c r="O123" s="11"/>
    </row>
    <row r="124" spans="1:15" x14ac:dyDescent="0.25">
      <c r="A124" s="1">
        <v>461</v>
      </c>
      <c r="B124" t="s">
        <v>111</v>
      </c>
      <c r="C124" s="11">
        <v>68668</v>
      </c>
      <c r="D124" s="11">
        <v>0</v>
      </c>
      <c r="E124" s="11">
        <v>68668</v>
      </c>
      <c r="F124" s="11">
        <v>10190.31</v>
      </c>
      <c r="G124" s="11">
        <v>0</v>
      </c>
      <c r="H124" s="11">
        <v>12913.36</v>
      </c>
      <c r="I124" s="11">
        <v>55754.64</v>
      </c>
      <c r="J124" s="8">
        <v>0.19</v>
      </c>
      <c r="L124" s="11">
        <v>12005.34</v>
      </c>
      <c r="M124" s="11">
        <v>11695.59</v>
      </c>
      <c r="N124" s="11">
        <v>13417.31</v>
      </c>
      <c r="O124" s="11" t="s">
        <v>151</v>
      </c>
    </row>
    <row r="125" spans="1:15" x14ac:dyDescent="0.25">
      <c r="A125" s="1">
        <v>463</v>
      </c>
      <c r="B125" t="s">
        <v>112</v>
      </c>
      <c r="C125" s="11">
        <v>68355</v>
      </c>
      <c r="D125" s="11">
        <v>0</v>
      </c>
      <c r="E125" s="11">
        <v>68355</v>
      </c>
      <c r="F125" s="11">
        <v>10036.040000000001</v>
      </c>
      <c r="G125" s="11">
        <v>0</v>
      </c>
      <c r="H125" s="11">
        <v>13508.46</v>
      </c>
      <c r="I125" s="11">
        <v>54846.54</v>
      </c>
      <c r="J125" s="8">
        <v>0.2</v>
      </c>
      <c r="L125" s="11">
        <v>15540.31</v>
      </c>
      <c r="M125" s="11">
        <v>14250.81</v>
      </c>
      <c r="N125" s="11">
        <v>15796.67</v>
      </c>
      <c r="O125" s="11"/>
    </row>
    <row r="126" spans="1:15" x14ac:dyDescent="0.25">
      <c r="A126" s="1">
        <v>463.5</v>
      </c>
      <c r="B126" t="s">
        <v>113</v>
      </c>
      <c r="C126" s="11">
        <v>800</v>
      </c>
      <c r="D126" s="11">
        <v>0</v>
      </c>
      <c r="E126" s="11">
        <v>800</v>
      </c>
      <c r="F126" s="11">
        <v>0</v>
      </c>
      <c r="G126" s="11">
        <v>0</v>
      </c>
      <c r="H126" s="11">
        <v>0</v>
      </c>
      <c r="I126" s="11">
        <v>800</v>
      </c>
      <c r="J126" s="8">
        <v>0</v>
      </c>
      <c r="L126" s="11">
        <v>0</v>
      </c>
      <c r="M126" s="11">
        <v>0</v>
      </c>
      <c r="N126" s="11">
        <v>20</v>
      </c>
      <c r="O126" s="11"/>
    </row>
    <row r="127" spans="1:15" x14ac:dyDescent="0.25">
      <c r="A127" s="1">
        <v>464</v>
      </c>
      <c r="B127" t="s">
        <v>114</v>
      </c>
      <c r="C127" s="11">
        <v>5200</v>
      </c>
      <c r="D127" s="11">
        <v>0</v>
      </c>
      <c r="E127" s="11">
        <v>5200</v>
      </c>
      <c r="F127" s="11">
        <v>48.6</v>
      </c>
      <c r="G127" s="11">
        <v>0</v>
      </c>
      <c r="H127" s="11">
        <v>108.6</v>
      </c>
      <c r="I127" s="11">
        <v>5091.3999999999996</v>
      </c>
      <c r="J127" s="8">
        <v>0.02</v>
      </c>
      <c r="L127" s="11">
        <v>131.69999999999999</v>
      </c>
      <c r="M127" s="11">
        <v>235.68</v>
      </c>
      <c r="N127" s="11">
        <v>227.49</v>
      </c>
      <c r="O127" s="11"/>
    </row>
    <row r="128" spans="1:15" x14ac:dyDescent="0.25">
      <c r="A128" s="1">
        <v>465</v>
      </c>
      <c r="B128" t="s">
        <v>115</v>
      </c>
      <c r="C128" s="11">
        <v>16080</v>
      </c>
      <c r="D128" s="11">
        <v>250.66</v>
      </c>
      <c r="E128" s="11">
        <v>16330.66</v>
      </c>
      <c r="F128" s="11">
        <v>1963.38</v>
      </c>
      <c r="G128" s="11">
        <v>6442.08</v>
      </c>
      <c r="H128" s="11">
        <v>1963.38</v>
      </c>
      <c r="I128" s="11">
        <v>7925.2</v>
      </c>
      <c r="J128" s="8">
        <v>0.52</v>
      </c>
      <c r="L128" s="11">
        <v>1398.78</v>
      </c>
      <c r="M128" s="11">
        <v>0</v>
      </c>
      <c r="N128" s="11">
        <v>1124.1500000000001</v>
      </c>
      <c r="O128" s="11" t="s">
        <v>151</v>
      </c>
    </row>
    <row r="129" spans="1:16" x14ac:dyDescent="0.25">
      <c r="A129" s="1">
        <v>466</v>
      </c>
      <c r="B129" t="s">
        <v>116</v>
      </c>
      <c r="C129" s="11">
        <v>40421</v>
      </c>
      <c r="D129" s="11">
        <v>0</v>
      </c>
      <c r="E129" s="11">
        <v>40421</v>
      </c>
      <c r="F129" s="11">
        <v>1702.91</v>
      </c>
      <c r="G129" s="11">
        <v>209</v>
      </c>
      <c r="H129" s="11">
        <v>4940.78</v>
      </c>
      <c r="I129" s="11">
        <v>35271.22</v>
      </c>
      <c r="J129" s="8">
        <v>0.13</v>
      </c>
      <c r="L129" s="11">
        <v>14756.39</v>
      </c>
      <c r="M129" s="11">
        <v>9683.4</v>
      </c>
      <c r="N129" s="11">
        <v>18307.38</v>
      </c>
      <c r="O129" s="11"/>
    </row>
    <row r="130" spans="1:16" x14ac:dyDescent="0.25">
      <c r="A130" s="1">
        <v>467</v>
      </c>
      <c r="B130" t="s">
        <v>117</v>
      </c>
      <c r="C130" s="11">
        <v>21250</v>
      </c>
      <c r="D130" s="11">
        <v>0</v>
      </c>
      <c r="E130" s="11">
        <v>21250</v>
      </c>
      <c r="F130" s="11">
        <v>3937.49</v>
      </c>
      <c r="G130" s="11">
        <v>181.02</v>
      </c>
      <c r="H130" s="11">
        <v>3961.98</v>
      </c>
      <c r="I130" s="11">
        <v>17107</v>
      </c>
      <c r="J130" s="8">
        <v>0.2</v>
      </c>
      <c r="L130" s="11">
        <v>4367.34</v>
      </c>
      <c r="M130" s="11">
        <v>2183.6799999999998</v>
      </c>
      <c r="N130" s="11">
        <v>3282.48</v>
      </c>
      <c r="O130" s="11"/>
    </row>
    <row r="131" spans="1:16" x14ac:dyDescent="0.25">
      <c r="A131" s="1">
        <v>470</v>
      </c>
      <c r="B131" t="s">
        <v>118</v>
      </c>
      <c r="C131" s="9">
        <v>40000</v>
      </c>
      <c r="D131" s="9">
        <v>0</v>
      </c>
      <c r="E131" s="9">
        <v>40000</v>
      </c>
      <c r="F131" s="9">
        <v>0</v>
      </c>
      <c r="G131" s="9">
        <v>0</v>
      </c>
      <c r="H131" s="9">
        <v>0</v>
      </c>
      <c r="I131" s="9">
        <v>40000</v>
      </c>
      <c r="J131" s="6">
        <v>0</v>
      </c>
      <c r="L131" s="9">
        <v>0</v>
      </c>
      <c r="M131" s="9">
        <v>0</v>
      </c>
      <c r="N131" s="9">
        <v>0</v>
      </c>
      <c r="O131" s="11"/>
    </row>
    <row r="132" spans="1:16" x14ac:dyDescent="0.25">
      <c r="A132" s="2"/>
      <c r="B132" s="2" t="s">
        <v>154</v>
      </c>
      <c r="C132" s="10">
        <f t="shared" ref="C132:I132" si="4">SUM(C65:C131)</f>
        <v>10872748</v>
      </c>
      <c r="D132" s="10">
        <f t="shared" si="4"/>
        <v>26940.820000000003</v>
      </c>
      <c r="E132" s="10">
        <f t="shared" si="4"/>
        <v>10899688.82</v>
      </c>
      <c r="F132" s="10">
        <f t="shared" si="4"/>
        <v>797612.30000000016</v>
      </c>
      <c r="G132" s="10">
        <f t="shared" si="4"/>
        <v>418034.93</v>
      </c>
      <c r="H132" s="10">
        <f t="shared" si="4"/>
        <v>941746.53999999992</v>
      </c>
      <c r="I132" s="10">
        <f t="shared" si="4"/>
        <v>9539907.3500000015</v>
      </c>
      <c r="J132" s="23">
        <f>H132/E132</f>
        <v>8.6401231773881038E-2</v>
      </c>
      <c r="K132" s="10"/>
      <c r="L132" s="10">
        <f>SUM(L65:L131)</f>
        <v>1195511.4300000002</v>
      </c>
      <c r="M132" s="10">
        <f>SUM(M65:M131)</f>
        <v>1052541.1299999999</v>
      </c>
      <c r="N132" s="10">
        <f>SUM(N65:N131)</f>
        <v>1121124.3399999996</v>
      </c>
      <c r="O132" s="11"/>
    </row>
    <row r="133" spans="1:16" x14ac:dyDescent="0.25">
      <c r="C133" s="11"/>
      <c r="D133" s="11"/>
      <c r="E133" s="11"/>
      <c r="F133" s="11"/>
      <c r="G133" s="11"/>
      <c r="H133" s="11"/>
      <c r="I133" s="11"/>
      <c r="J133" s="8"/>
      <c r="L133" s="11"/>
      <c r="M133" s="11"/>
      <c r="N133" s="11"/>
      <c r="O133" s="11"/>
    </row>
    <row r="134" spans="1:16" s="2" customFormat="1" x14ac:dyDescent="0.25">
      <c r="A134" s="3" t="s">
        <v>142</v>
      </c>
      <c r="B134"/>
      <c r="C134" s="11"/>
      <c r="D134" s="11"/>
      <c r="E134" s="11"/>
      <c r="F134" s="11"/>
      <c r="G134" s="11"/>
      <c r="H134" s="11"/>
      <c r="I134" s="11"/>
      <c r="J134" s="5"/>
      <c r="K134"/>
      <c r="L134" s="11"/>
      <c r="M134" s="11"/>
      <c r="N134" s="11"/>
      <c r="O134" s="10"/>
    </row>
    <row r="135" spans="1:16" x14ac:dyDescent="0.25">
      <c r="A135" s="1">
        <v>801</v>
      </c>
      <c r="B135" t="s">
        <v>119</v>
      </c>
      <c r="C135" s="11">
        <v>2046960</v>
      </c>
      <c r="D135" s="11">
        <v>0</v>
      </c>
      <c r="E135" s="11">
        <v>2046960</v>
      </c>
      <c r="F135" s="12">
        <v>0</v>
      </c>
      <c r="G135" s="12">
        <v>0</v>
      </c>
      <c r="H135" s="12">
        <v>0</v>
      </c>
      <c r="I135" s="12">
        <v>2046960</v>
      </c>
      <c r="J135" s="8">
        <v>0</v>
      </c>
      <c r="L135" s="12">
        <v>0</v>
      </c>
      <c r="M135" s="12">
        <v>0</v>
      </c>
      <c r="N135" s="12">
        <v>0</v>
      </c>
      <c r="O135" s="11" t="s">
        <v>151</v>
      </c>
    </row>
    <row r="136" spans="1:16" x14ac:dyDescent="0.25">
      <c r="A136" s="1">
        <v>802</v>
      </c>
      <c r="B136" t="s">
        <v>120</v>
      </c>
      <c r="C136" s="11">
        <v>6689866</v>
      </c>
      <c r="D136" s="11">
        <v>0</v>
      </c>
      <c r="E136" s="11">
        <v>6689866</v>
      </c>
      <c r="F136" s="12">
        <v>0</v>
      </c>
      <c r="G136" s="12">
        <v>0</v>
      </c>
      <c r="H136" s="12">
        <v>0</v>
      </c>
      <c r="I136" s="12">
        <v>6689866</v>
      </c>
      <c r="J136" s="8">
        <v>0</v>
      </c>
      <c r="L136" s="12">
        <v>0</v>
      </c>
      <c r="M136" s="12">
        <v>0</v>
      </c>
      <c r="N136" s="12">
        <v>0</v>
      </c>
      <c r="O136" s="11"/>
    </row>
    <row r="137" spans="1:16" x14ac:dyDescent="0.25">
      <c r="A137" s="1">
        <v>810</v>
      </c>
      <c r="B137" t="s">
        <v>127</v>
      </c>
      <c r="C137" s="11">
        <v>2805735</v>
      </c>
      <c r="D137" s="11">
        <v>0</v>
      </c>
      <c r="E137" s="11">
        <v>2805735</v>
      </c>
      <c r="F137" s="12">
        <v>226793.65</v>
      </c>
      <c r="G137" s="12">
        <v>0</v>
      </c>
      <c r="H137" s="12">
        <v>462182.24</v>
      </c>
      <c r="I137" s="12">
        <v>2343552.7599999998</v>
      </c>
      <c r="J137" s="8">
        <v>0.17</v>
      </c>
      <c r="L137" s="12">
        <v>447298.44</v>
      </c>
      <c r="M137" s="12">
        <v>485537.06</v>
      </c>
      <c r="N137" s="12">
        <v>525953.19999999995</v>
      </c>
      <c r="O137" s="11"/>
    </row>
    <row r="138" spans="1:16" x14ac:dyDescent="0.25">
      <c r="A138" s="1">
        <v>820</v>
      </c>
      <c r="B138" t="s">
        <v>121</v>
      </c>
      <c r="C138" s="11">
        <v>2741550</v>
      </c>
      <c r="D138" s="11">
        <v>0</v>
      </c>
      <c r="E138" s="11">
        <v>2741550</v>
      </c>
      <c r="F138" s="12">
        <v>0</v>
      </c>
      <c r="G138" s="12">
        <v>0</v>
      </c>
      <c r="H138" s="12">
        <v>2741549</v>
      </c>
      <c r="I138" s="12">
        <v>1</v>
      </c>
      <c r="J138" s="8">
        <v>1</v>
      </c>
      <c r="L138" s="12">
        <v>2610439</v>
      </c>
      <c r="M138" s="12">
        <v>2595115</v>
      </c>
      <c r="N138" s="12">
        <v>2811662</v>
      </c>
      <c r="O138" s="11"/>
    </row>
    <row r="139" spans="1:16" x14ac:dyDescent="0.25">
      <c r="A139" s="1">
        <v>830</v>
      </c>
      <c r="B139" t="s">
        <v>122</v>
      </c>
      <c r="C139" s="11">
        <v>122028</v>
      </c>
      <c r="D139" s="11">
        <v>0</v>
      </c>
      <c r="E139" s="11">
        <v>122028</v>
      </c>
      <c r="F139" s="12">
        <v>1501.3</v>
      </c>
      <c r="G139" s="12">
        <v>0</v>
      </c>
      <c r="H139" s="12">
        <v>6708.31</v>
      </c>
      <c r="I139" s="12">
        <v>115319.69</v>
      </c>
      <c r="J139" s="8">
        <v>0.06</v>
      </c>
      <c r="L139" s="12">
        <v>6568.73</v>
      </c>
      <c r="M139" s="12">
        <v>21066.86</v>
      </c>
      <c r="N139" s="12">
        <v>13260.12</v>
      </c>
      <c r="O139" s="11"/>
    </row>
    <row r="140" spans="1:16" x14ac:dyDescent="0.25">
      <c r="A140" s="1">
        <v>840</v>
      </c>
      <c r="B140" t="s">
        <v>123</v>
      </c>
      <c r="C140" s="11">
        <v>80000</v>
      </c>
      <c r="D140" s="11">
        <v>0</v>
      </c>
      <c r="E140" s="11">
        <v>80000</v>
      </c>
      <c r="F140" s="12">
        <v>0</v>
      </c>
      <c r="G140" s="12">
        <v>0</v>
      </c>
      <c r="H140" s="12">
        <v>0</v>
      </c>
      <c r="I140" s="12">
        <v>80000</v>
      </c>
      <c r="J140" s="8">
        <v>0</v>
      </c>
      <c r="L140" s="12">
        <v>0</v>
      </c>
      <c r="M140" s="12">
        <v>0</v>
      </c>
      <c r="N140" s="12">
        <v>0</v>
      </c>
      <c r="O140" s="11"/>
      <c r="P140" t="s">
        <v>151</v>
      </c>
    </row>
    <row r="141" spans="1:16" x14ac:dyDescent="0.25">
      <c r="A141" s="1">
        <v>860</v>
      </c>
      <c r="B141" t="s">
        <v>124</v>
      </c>
      <c r="C141" s="11">
        <v>18526441</v>
      </c>
      <c r="D141" s="11">
        <v>0</v>
      </c>
      <c r="E141" s="11">
        <v>18526441</v>
      </c>
      <c r="F141" s="12">
        <v>152766.6</v>
      </c>
      <c r="G141" s="12">
        <v>0</v>
      </c>
      <c r="H141" s="12">
        <v>307873.59999999998</v>
      </c>
      <c r="I141" s="12">
        <v>18218567.399999999</v>
      </c>
      <c r="J141" s="8">
        <v>0.02</v>
      </c>
      <c r="L141" s="12">
        <v>2902597.23</v>
      </c>
      <c r="M141" s="12">
        <v>2817861.77</v>
      </c>
      <c r="N141" s="12">
        <v>2809115.57</v>
      </c>
      <c r="O141" s="11"/>
    </row>
    <row r="142" spans="1:16" x14ac:dyDescent="0.25">
      <c r="A142" s="1">
        <v>861</v>
      </c>
      <c r="B142" t="s">
        <v>125</v>
      </c>
      <c r="C142" s="11">
        <v>870450</v>
      </c>
      <c r="D142" s="11">
        <v>0</v>
      </c>
      <c r="E142" s="11">
        <v>870450</v>
      </c>
      <c r="F142" s="12">
        <v>0</v>
      </c>
      <c r="G142" s="12">
        <v>0</v>
      </c>
      <c r="H142" s="12">
        <v>0</v>
      </c>
      <c r="I142" s="12">
        <v>870450</v>
      </c>
      <c r="J142" s="8">
        <v>0</v>
      </c>
      <c r="L142" s="12">
        <v>129424.05</v>
      </c>
      <c r="M142" s="12">
        <v>142748.89000000001</v>
      </c>
      <c r="N142" s="12">
        <v>141150.79999999999</v>
      </c>
      <c r="O142" s="11"/>
    </row>
    <row r="143" spans="1:16" x14ac:dyDescent="0.25">
      <c r="A143" s="1">
        <v>870</v>
      </c>
      <c r="B143" t="s">
        <v>126</v>
      </c>
      <c r="C143" s="9">
        <v>785104</v>
      </c>
      <c r="D143" s="9">
        <v>0</v>
      </c>
      <c r="E143" s="9">
        <v>785104</v>
      </c>
      <c r="F143" s="9">
        <v>59722.48</v>
      </c>
      <c r="G143" s="9">
        <v>0</v>
      </c>
      <c r="H143" s="9">
        <v>119444.96</v>
      </c>
      <c r="I143" s="9">
        <v>665659.04</v>
      </c>
      <c r="J143" s="6">
        <v>0.15</v>
      </c>
      <c r="L143" s="9">
        <v>280291.02</v>
      </c>
      <c r="M143" s="9">
        <v>92807.72</v>
      </c>
      <c r="N143" s="9">
        <v>121513.72</v>
      </c>
      <c r="O143" s="11"/>
    </row>
    <row r="144" spans="1:16" x14ac:dyDescent="0.25">
      <c r="A144" s="2"/>
      <c r="B144" s="2" t="s">
        <v>154</v>
      </c>
      <c r="C144" s="10">
        <f t="shared" ref="C144:I144" si="5">SUM(C135:C143)</f>
        <v>34668134</v>
      </c>
      <c r="D144" s="10">
        <f t="shared" si="5"/>
        <v>0</v>
      </c>
      <c r="E144" s="10">
        <f t="shared" si="5"/>
        <v>34668134</v>
      </c>
      <c r="F144" s="10">
        <f t="shared" si="5"/>
        <v>440784.02999999997</v>
      </c>
      <c r="G144" s="10">
        <f t="shared" si="5"/>
        <v>0</v>
      </c>
      <c r="H144" s="10">
        <f t="shared" si="5"/>
        <v>3637758.1100000003</v>
      </c>
      <c r="I144" s="10">
        <f t="shared" si="5"/>
        <v>31030375.889999997</v>
      </c>
      <c r="J144" s="23">
        <f>H144/E144</f>
        <v>0.10493088869449969</v>
      </c>
      <c r="K144" s="10"/>
      <c r="L144" s="10">
        <f>SUM(L135:L143)</f>
        <v>6376618.4700000007</v>
      </c>
      <c r="M144" s="10">
        <f>SUM(M135:M143)</f>
        <v>6155137.2999999989</v>
      </c>
      <c r="N144" s="10">
        <f>SUM(N135:N143)</f>
        <v>6422655.4100000001</v>
      </c>
      <c r="O144" s="11"/>
    </row>
    <row r="145" spans="1:16" x14ac:dyDescent="0.25">
      <c r="C145" s="11"/>
      <c r="D145" s="11"/>
      <c r="E145" s="11"/>
      <c r="F145" s="11"/>
      <c r="G145" s="11"/>
      <c r="H145" s="11"/>
      <c r="I145" s="11"/>
      <c r="J145" s="8"/>
      <c r="L145" s="11"/>
      <c r="M145" s="11"/>
      <c r="N145" s="11"/>
      <c r="O145" s="11" t="s">
        <v>151</v>
      </c>
    </row>
    <row r="146" spans="1:16" s="2" customFormat="1" x14ac:dyDescent="0.25">
      <c r="A146" s="3" t="s">
        <v>143</v>
      </c>
      <c r="B146"/>
      <c r="C146" s="11"/>
      <c r="D146" s="11"/>
      <c r="E146" s="11"/>
      <c r="F146" s="11"/>
      <c r="G146" s="11"/>
      <c r="H146" s="11"/>
      <c r="I146" s="11"/>
      <c r="J146" s="5"/>
      <c r="K146"/>
      <c r="L146" s="11" t="s">
        <v>151</v>
      </c>
      <c r="M146" s="11"/>
      <c r="N146" s="11"/>
      <c r="O146" s="10"/>
    </row>
    <row r="147" spans="1:16" x14ac:dyDescent="0.25">
      <c r="A147" s="5" t="s">
        <v>128</v>
      </c>
      <c r="B147" t="s">
        <v>129</v>
      </c>
      <c r="C147" s="11">
        <v>193547</v>
      </c>
      <c r="D147" s="11">
        <v>0</v>
      </c>
      <c r="E147" s="11">
        <v>193547</v>
      </c>
      <c r="F147" s="11">
        <v>0</v>
      </c>
      <c r="G147" s="11">
        <v>0</v>
      </c>
      <c r="H147" s="11">
        <v>0</v>
      </c>
      <c r="I147" s="11">
        <v>193547</v>
      </c>
      <c r="J147" s="8">
        <v>0</v>
      </c>
      <c r="L147" s="11" t="s">
        <v>151</v>
      </c>
      <c r="M147" s="11">
        <v>0</v>
      </c>
      <c r="N147" s="11">
        <v>0</v>
      </c>
      <c r="O147" s="11"/>
    </row>
    <row r="148" spans="1:16" x14ac:dyDescent="0.25">
      <c r="A148" s="5" t="s">
        <v>157</v>
      </c>
      <c r="B148" t="s">
        <v>158</v>
      </c>
      <c r="C148" s="11">
        <v>272989</v>
      </c>
      <c r="D148" s="11">
        <v>0</v>
      </c>
      <c r="E148" s="11">
        <v>272989</v>
      </c>
      <c r="F148" s="11">
        <v>0</v>
      </c>
      <c r="G148" s="11">
        <v>0</v>
      </c>
      <c r="H148" s="11">
        <v>0</v>
      </c>
      <c r="I148" s="11">
        <v>272989</v>
      </c>
      <c r="J148" s="8">
        <v>0</v>
      </c>
      <c r="L148" s="11">
        <v>0</v>
      </c>
      <c r="M148" s="11">
        <v>0</v>
      </c>
      <c r="N148" s="11">
        <v>0</v>
      </c>
      <c r="O148" s="11"/>
    </row>
    <row r="149" spans="1:16" x14ac:dyDescent="0.25">
      <c r="A149" s="5" t="s">
        <v>130</v>
      </c>
      <c r="B149" t="s">
        <v>131</v>
      </c>
      <c r="C149" s="11">
        <v>650000</v>
      </c>
      <c r="D149" s="11">
        <v>0</v>
      </c>
      <c r="E149" s="11">
        <v>650000</v>
      </c>
      <c r="F149" s="11">
        <v>650000</v>
      </c>
      <c r="G149" s="11">
        <v>0</v>
      </c>
      <c r="H149" s="11">
        <v>650000</v>
      </c>
      <c r="I149" s="11">
        <v>0</v>
      </c>
      <c r="J149" s="8">
        <v>1</v>
      </c>
      <c r="L149" s="11">
        <v>300000</v>
      </c>
      <c r="M149" s="11">
        <v>300000</v>
      </c>
      <c r="N149" s="11">
        <v>300000</v>
      </c>
      <c r="O149" s="11" t="s">
        <v>151</v>
      </c>
    </row>
    <row r="150" spans="1:16" x14ac:dyDescent="0.25">
      <c r="A150" s="5" t="s">
        <v>132</v>
      </c>
      <c r="B150" t="s">
        <v>133</v>
      </c>
      <c r="C150" s="11">
        <v>1804996</v>
      </c>
      <c r="D150" s="11">
        <v>0</v>
      </c>
      <c r="E150" s="11">
        <v>1804996</v>
      </c>
      <c r="F150" s="11">
        <v>1813302</v>
      </c>
      <c r="G150" s="11">
        <v>0</v>
      </c>
      <c r="H150" s="11">
        <v>1813302</v>
      </c>
      <c r="I150" s="11">
        <v>-8306</v>
      </c>
      <c r="J150" s="8">
        <v>1.01</v>
      </c>
      <c r="L150" s="11">
        <v>1813302</v>
      </c>
      <c r="M150" s="11">
        <v>1905612</v>
      </c>
      <c r="N150" s="11">
        <v>1855612</v>
      </c>
      <c r="O150" s="11"/>
    </row>
    <row r="151" spans="1:16" x14ac:dyDescent="0.25">
      <c r="A151" s="5" t="s">
        <v>134</v>
      </c>
      <c r="B151" t="s">
        <v>135</v>
      </c>
      <c r="C151" s="9">
        <v>5904560</v>
      </c>
      <c r="D151" s="9">
        <v>0</v>
      </c>
      <c r="E151" s="9">
        <v>5904560</v>
      </c>
      <c r="F151" s="9">
        <v>5904560</v>
      </c>
      <c r="G151" s="9">
        <v>0</v>
      </c>
      <c r="H151" s="9">
        <v>5904560</v>
      </c>
      <c r="I151" s="9">
        <v>0</v>
      </c>
      <c r="J151" s="6">
        <v>1</v>
      </c>
      <c r="L151" s="9">
        <v>6219810</v>
      </c>
      <c r="M151" s="9">
        <v>5953800</v>
      </c>
      <c r="N151" s="9">
        <v>6546275</v>
      </c>
      <c r="O151" s="11"/>
    </row>
    <row r="152" spans="1:16" x14ac:dyDescent="0.25">
      <c r="A152" s="2"/>
      <c r="B152" s="2" t="s">
        <v>154</v>
      </c>
      <c r="C152" s="10">
        <f t="shared" ref="C152:I152" si="6">SUM(C147:C151)</f>
        <v>8826092</v>
      </c>
      <c r="D152" s="10">
        <f t="shared" si="6"/>
        <v>0</v>
      </c>
      <c r="E152" s="10">
        <f t="shared" si="6"/>
        <v>8826092</v>
      </c>
      <c r="F152" s="10">
        <f t="shared" si="6"/>
        <v>8367862</v>
      </c>
      <c r="G152" s="10">
        <f t="shared" si="6"/>
        <v>0</v>
      </c>
      <c r="H152" s="10">
        <f t="shared" si="6"/>
        <v>8367862</v>
      </c>
      <c r="I152" s="10">
        <f t="shared" si="6"/>
        <v>458230</v>
      </c>
      <c r="J152" s="7">
        <v>0.98</v>
      </c>
      <c r="K152" s="2"/>
      <c r="L152" s="10">
        <f>SUM(L147:L151)</f>
        <v>8333112</v>
      </c>
      <c r="M152" s="10">
        <f t="shared" ref="M152:N152" si="7">SUM(M147:M151)</f>
        <v>8159412</v>
      </c>
      <c r="N152" s="10">
        <f t="shared" si="7"/>
        <v>8701887</v>
      </c>
      <c r="O152" s="11"/>
    </row>
    <row r="153" spans="1:16" x14ac:dyDescent="0.25">
      <c r="C153" s="11"/>
      <c r="D153" s="11"/>
      <c r="E153" s="11"/>
      <c r="F153" s="11"/>
      <c r="G153" s="11"/>
      <c r="H153" s="11"/>
      <c r="I153" s="11"/>
      <c r="J153" s="22"/>
      <c r="K153" s="20"/>
      <c r="L153" s="11"/>
      <c r="M153" s="11"/>
      <c r="N153" s="11"/>
      <c r="O153" s="11"/>
    </row>
    <row r="154" spans="1:16" s="2" customFormat="1" ht="15.75" thickBot="1" x14ac:dyDescent="0.3">
      <c r="B154" s="2" t="s">
        <v>144</v>
      </c>
      <c r="C154" s="21">
        <f t="shared" ref="C154:I154" si="8">C13+C51+C58+C62+C132+C144+C152</f>
        <v>91253234</v>
      </c>
      <c r="D154" s="21">
        <f t="shared" si="8"/>
        <v>26940.820000000003</v>
      </c>
      <c r="E154" s="21">
        <f t="shared" si="8"/>
        <v>91280174.819999993</v>
      </c>
      <c r="F154" s="21">
        <f t="shared" si="8"/>
        <v>12608685.83</v>
      </c>
      <c r="G154" s="21">
        <f t="shared" si="8"/>
        <v>418034.93</v>
      </c>
      <c r="H154" s="21">
        <f t="shared" si="8"/>
        <v>19117065.370000001</v>
      </c>
      <c r="I154" s="21">
        <f t="shared" si="8"/>
        <v>71745074.519999996</v>
      </c>
      <c r="J154" s="24">
        <f>H154/E154</f>
        <v>0.20943283037853413</v>
      </c>
      <c r="K154" s="13"/>
      <c r="L154" s="21">
        <f>L13+L51+L58+L62+L132+L144+L152</f>
        <v>21779856.759999998</v>
      </c>
      <c r="M154" s="21">
        <f>M13+M51+M58+M62+M132+M144+M152</f>
        <v>20766216.18</v>
      </c>
      <c r="N154" s="21">
        <f>N13+N51+N58+N62+N132+N144+N152</f>
        <v>23054242.240000002</v>
      </c>
      <c r="O154" s="10"/>
    </row>
    <row r="155" spans="1:16" ht="15.75" thickTop="1" x14ac:dyDescent="0.25">
      <c r="C155" s="12"/>
      <c r="D155" s="12"/>
      <c r="E155" s="12"/>
      <c r="F155" s="12"/>
      <c r="G155" s="12"/>
      <c r="H155" s="12"/>
      <c r="I155" s="12"/>
      <c r="J155" s="14"/>
      <c r="K155" s="19"/>
      <c r="L155" s="12"/>
      <c r="M155" s="12"/>
      <c r="N155" s="12"/>
      <c r="O155" s="11"/>
      <c r="P155" s="20"/>
    </row>
    <row r="156" spans="1:16" s="2" customFormat="1" x14ac:dyDescent="0.25">
      <c r="A156"/>
      <c r="B156"/>
      <c r="C156" s="11"/>
      <c r="D156" s="11" t="s">
        <v>151</v>
      </c>
      <c r="E156" s="11"/>
      <c r="F156" s="11"/>
      <c r="G156" s="11"/>
      <c r="H156" s="11"/>
      <c r="I156" s="11"/>
      <c r="J156" s="5"/>
      <c r="K156"/>
      <c r="L156" s="11"/>
      <c r="M156" s="11"/>
      <c r="N156" s="11"/>
      <c r="O156" s="13"/>
    </row>
    <row r="157" spans="1:16" x14ac:dyDescent="0.25">
      <c r="C157" s="11"/>
      <c r="D157" s="11"/>
      <c r="E157" s="11"/>
      <c r="F157" s="11" t="s">
        <v>151</v>
      </c>
      <c r="G157" s="11"/>
      <c r="H157" s="11"/>
      <c r="I157" s="11"/>
      <c r="L157" s="11"/>
      <c r="M157" s="11"/>
      <c r="N157" s="11" t="s">
        <v>151</v>
      </c>
      <c r="O157" s="12"/>
    </row>
    <row r="158" spans="1:16" x14ac:dyDescent="0.25">
      <c r="B158" t="s">
        <v>151</v>
      </c>
      <c r="C158" s="11"/>
      <c r="D158" s="11"/>
      <c r="E158" s="11"/>
      <c r="F158" s="11" t="s">
        <v>151</v>
      </c>
      <c r="G158" s="11"/>
      <c r="H158" s="11"/>
      <c r="I158" s="11"/>
      <c r="L158" s="11"/>
      <c r="M158" s="11"/>
      <c r="N158" s="11"/>
      <c r="O158" s="11"/>
    </row>
    <row r="159" spans="1:16" x14ac:dyDescent="0.25">
      <c r="B159" t="s">
        <v>151</v>
      </c>
      <c r="C159" s="11"/>
      <c r="D159" s="11"/>
      <c r="E159" s="11"/>
      <c r="F159" s="11"/>
      <c r="G159" s="11"/>
      <c r="H159" s="11"/>
      <c r="I159" s="11"/>
      <c r="L159" s="11"/>
      <c r="M159" s="11"/>
      <c r="N159" s="11"/>
      <c r="O159" s="11"/>
    </row>
    <row r="160" spans="1:16" x14ac:dyDescent="0.25">
      <c r="C160" s="11"/>
      <c r="D160" s="11"/>
      <c r="E160" s="11"/>
      <c r="F160" s="11"/>
      <c r="G160" s="11"/>
      <c r="H160" s="11"/>
      <c r="I160" s="11"/>
      <c r="L160" s="11"/>
      <c r="M160" s="11"/>
      <c r="N160" s="11"/>
      <c r="O160" s="11"/>
    </row>
    <row r="161" spans="3:15" x14ac:dyDescent="0.25">
      <c r="C161" s="11"/>
      <c r="D161" s="11"/>
      <c r="E161" s="11"/>
      <c r="F161" s="11"/>
      <c r="G161" s="11"/>
      <c r="H161" s="11"/>
      <c r="I161" s="11"/>
      <c r="L161" s="11"/>
      <c r="M161" s="11"/>
      <c r="N161" s="11"/>
      <c r="O161" s="11"/>
    </row>
    <row r="162" spans="3:15" x14ac:dyDescent="0.25">
      <c r="C162" s="11"/>
      <c r="D162" s="11"/>
      <c r="E162" s="11"/>
      <c r="F162" s="11"/>
      <c r="G162" s="11"/>
      <c r="H162" s="11"/>
      <c r="I162" s="11"/>
      <c r="L162" s="11"/>
      <c r="M162" s="11"/>
      <c r="N162" s="11"/>
      <c r="O162" s="11"/>
    </row>
    <row r="163" spans="3:15" x14ac:dyDescent="0.25">
      <c r="C163" s="11"/>
      <c r="D163" s="11"/>
      <c r="E163" s="11"/>
      <c r="F163" s="11"/>
      <c r="G163" s="11"/>
      <c r="H163" s="11"/>
      <c r="I163" s="11"/>
      <c r="L163" s="11"/>
      <c r="M163" s="11"/>
      <c r="N163" s="11"/>
      <c r="O163" s="11"/>
    </row>
    <row r="164" spans="3:15" x14ac:dyDescent="0.25">
      <c r="C164" s="11"/>
      <c r="D164" s="11"/>
      <c r="E164" s="11"/>
      <c r="F164" s="11"/>
      <c r="G164" s="11"/>
      <c r="H164" s="11"/>
      <c r="I164" s="11"/>
      <c r="L164" s="11"/>
      <c r="M164" s="11"/>
      <c r="N164" s="11"/>
      <c r="O164" s="11"/>
    </row>
    <row r="165" spans="3:15" x14ac:dyDescent="0.25">
      <c r="C165" s="11"/>
      <c r="D165" s="11"/>
      <c r="E165" s="11"/>
      <c r="F165" s="11"/>
      <c r="G165" s="11"/>
      <c r="H165" s="11"/>
      <c r="I165" s="11"/>
      <c r="L165" s="11"/>
      <c r="M165" s="11"/>
      <c r="N165" s="11"/>
      <c r="O165" s="11"/>
    </row>
    <row r="166" spans="3:15" x14ac:dyDescent="0.25">
      <c r="C166" s="11"/>
      <c r="D166" s="11"/>
      <c r="E166" s="11"/>
      <c r="F166" s="11"/>
      <c r="G166" s="11"/>
      <c r="H166" s="11"/>
      <c r="I166" s="11"/>
      <c r="L166" s="11"/>
      <c r="M166" s="11"/>
      <c r="N166" s="11"/>
      <c r="O166" s="11"/>
    </row>
    <row r="167" spans="3:15" x14ac:dyDescent="0.25">
      <c r="C167" s="11"/>
      <c r="D167" s="11"/>
      <c r="E167" s="11"/>
      <c r="F167" s="11"/>
      <c r="G167" s="11"/>
      <c r="H167" s="11"/>
      <c r="I167" s="11"/>
      <c r="L167" s="11"/>
      <c r="M167" s="11"/>
      <c r="N167" s="11"/>
      <c r="O167" s="11"/>
    </row>
    <row r="168" spans="3:15" x14ac:dyDescent="0.25">
      <c r="C168" s="11"/>
      <c r="D168" s="11"/>
      <c r="E168" s="11"/>
      <c r="F168" s="11"/>
      <c r="G168" s="11"/>
      <c r="H168" s="11"/>
      <c r="I168" s="11"/>
      <c r="L168" s="11"/>
      <c r="M168" s="11"/>
      <c r="N168" s="11"/>
      <c r="O168" s="11"/>
    </row>
    <row r="169" spans="3:15" x14ac:dyDescent="0.25">
      <c r="C169" s="11"/>
      <c r="D169" s="11"/>
      <c r="E169" s="11"/>
      <c r="F169" s="11"/>
      <c r="G169" s="11"/>
      <c r="H169" s="11"/>
      <c r="I169" s="11"/>
      <c r="L169" s="11"/>
      <c r="M169" s="11"/>
      <c r="N169" s="11"/>
      <c r="O169" s="11"/>
    </row>
    <row r="170" spans="3:15" x14ac:dyDescent="0.25">
      <c r="C170" s="11"/>
      <c r="D170" s="11"/>
      <c r="E170" s="11"/>
      <c r="F170" s="11"/>
      <c r="G170" s="11"/>
      <c r="H170" s="11"/>
      <c r="I170" s="11"/>
      <c r="L170" s="11"/>
      <c r="M170" s="11"/>
      <c r="N170" s="11"/>
      <c r="O170" s="11"/>
    </row>
    <row r="171" spans="3:15" x14ac:dyDescent="0.25">
      <c r="C171" s="11"/>
      <c r="D171" s="11"/>
      <c r="E171" s="11"/>
      <c r="F171" s="11"/>
      <c r="G171" s="11"/>
      <c r="H171" s="11"/>
      <c r="I171" s="11"/>
      <c r="L171" s="11"/>
      <c r="M171" s="11"/>
      <c r="N171" s="11"/>
      <c r="O171" s="11"/>
    </row>
    <row r="172" spans="3:15" x14ac:dyDescent="0.25">
      <c r="C172" s="11"/>
      <c r="D172" s="11"/>
      <c r="E172" s="11"/>
      <c r="F172" s="11"/>
      <c r="G172" s="11"/>
      <c r="H172" s="11"/>
      <c r="I172" s="11"/>
      <c r="L172" s="11"/>
      <c r="M172" s="11"/>
      <c r="N172" s="11"/>
      <c r="O172" s="11"/>
    </row>
    <row r="173" spans="3:15" x14ac:dyDescent="0.25">
      <c r="C173" s="11"/>
      <c r="D173" s="11"/>
      <c r="E173" s="11"/>
      <c r="F173" s="11"/>
      <c r="G173" s="11"/>
      <c r="H173" s="11"/>
      <c r="I173" s="11"/>
      <c r="L173" s="11"/>
      <c r="M173" s="11"/>
      <c r="N173" s="11"/>
      <c r="O173" s="11"/>
    </row>
    <row r="174" spans="3:15" x14ac:dyDescent="0.25">
      <c r="C174" s="11"/>
      <c r="D174" s="11"/>
      <c r="E174" s="11"/>
      <c r="F174" s="11"/>
      <c r="G174" s="11"/>
      <c r="H174" s="11"/>
      <c r="I174" s="11"/>
      <c r="L174" s="11"/>
      <c r="M174" s="11"/>
      <c r="N174" s="11"/>
      <c r="O174" s="11"/>
    </row>
    <row r="175" spans="3:15" x14ac:dyDescent="0.25">
      <c r="C175" s="11"/>
      <c r="D175" s="11"/>
      <c r="E175" s="11"/>
      <c r="F175" s="11"/>
      <c r="G175" s="11"/>
      <c r="H175" s="11"/>
      <c r="I175" s="11"/>
      <c r="L175" s="11"/>
      <c r="M175" s="11"/>
      <c r="N175" s="11"/>
      <c r="O175" s="11"/>
    </row>
    <row r="176" spans="3:15" x14ac:dyDescent="0.25">
      <c r="C176" s="11"/>
      <c r="D176" s="11"/>
      <c r="E176" s="11"/>
      <c r="F176" s="11"/>
      <c r="G176" s="11"/>
      <c r="H176" s="11"/>
      <c r="I176" s="11"/>
      <c r="L176" s="11"/>
      <c r="M176" s="11"/>
      <c r="N176" s="11"/>
      <c r="O176" s="11"/>
    </row>
    <row r="177" spans="3:15" x14ac:dyDescent="0.25">
      <c r="C177" s="11"/>
      <c r="D177" s="11"/>
      <c r="E177" s="11"/>
      <c r="F177" s="11"/>
      <c r="G177" s="11"/>
      <c r="H177" s="11"/>
      <c r="I177" s="11"/>
      <c r="L177" s="11"/>
      <c r="M177" s="11"/>
      <c r="N177" s="11"/>
      <c r="O177" s="11"/>
    </row>
    <row r="178" spans="3:15" x14ac:dyDescent="0.25">
      <c r="C178" s="11"/>
      <c r="D178" s="11"/>
      <c r="E178" s="11"/>
      <c r="F178" s="11"/>
      <c r="G178" s="11"/>
      <c r="H178" s="11"/>
      <c r="I178" s="11"/>
      <c r="L178" s="11"/>
      <c r="M178" s="11"/>
      <c r="N178" s="11"/>
      <c r="O178" s="11"/>
    </row>
    <row r="179" spans="3:15" x14ac:dyDescent="0.25">
      <c r="C179" s="11"/>
      <c r="D179" s="11"/>
      <c r="E179" s="11"/>
      <c r="F179" s="11"/>
      <c r="G179" s="11"/>
      <c r="H179" s="11"/>
      <c r="I179" s="11"/>
      <c r="L179" s="11"/>
      <c r="M179" s="11"/>
      <c r="N179" s="11"/>
      <c r="O179" s="11"/>
    </row>
    <row r="180" spans="3:15" x14ac:dyDescent="0.25">
      <c r="C180" s="11"/>
      <c r="D180" s="11"/>
      <c r="E180" s="11"/>
      <c r="F180" s="11"/>
      <c r="G180" s="11"/>
      <c r="H180" s="11"/>
      <c r="I180" s="11"/>
      <c r="L180" s="11"/>
      <c r="M180" s="11"/>
      <c r="N180" s="11"/>
      <c r="O180" s="11"/>
    </row>
    <row r="181" spans="3:15" x14ac:dyDescent="0.25">
      <c r="C181" s="11"/>
      <c r="D181" s="11"/>
      <c r="E181" s="11"/>
      <c r="F181" s="11"/>
      <c r="G181" s="11"/>
      <c r="H181" s="11"/>
      <c r="I181" s="11"/>
      <c r="L181" s="11"/>
      <c r="M181" s="11"/>
      <c r="N181" s="11"/>
      <c r="O181" s="11"/>
    </row>
    <row r="182" spans="3:15" x14ac:dyDescent="0.25">
      <c r="L182" s="11"/>
      <c r="M182" s="11"/>
      <c r="N182" s="11"/>
      <c r="O182" s="11"/>
    </row>
    <row r="183" spans="3:15" x14ac:dyDescent="0.25">
      <c r="L183" s="11"/>
      <c r="M183" s="11"/>
      <c r="N183" s="11"/>
      <c r="O183" s="11"/>
    </row>
    <row r="184" spans="3:15" x14ac:dyDescent="0.25">
      <c r="L184" s="11"/>
      <c r="M184" s="11"/>
      <c r="N184" s="11"/>
      <c r="O184" s="11"/>
    </row>
    <row r="185" spans="3:15" x14ac:dyDescent="0.25">
      <c r="L185" s="11"/>
      <c r="M185" s="11"/>
      <c r="N185" s="11"/>
      <c r="O185" s="11"/>
    </row>
    <row r="186" spans="3:15" x14ac:dyDescent="0.25">
      <c r="L186" s="11"/>
      <c r="M186" s="11"/>
      <c r="N186" s="11"/>
      <c r="O186" s="11"/>
    </row>
    <row r="187" spans="3:15" x14ac:dyDescent="0.25">
      <c r="L187" s="11"/>
      <c r="M187" s="11"/>
      <c r="N187" s="11"/>
      <c r="O187" s="11"/>
    </row>
    <row r="188" spans="3:15" x14ac:dyDescent="0.25">
      <c r="L188" s="11"/>
      <c r="M188" s="11"/>
      <c r="N188" s="11"/>
      <c r="O188" s="11"/>
    </row>
    <row r="189" spans="3:15" x14ac:dyDescent="0.25">
      <c r="L189" s="11"/>
      <c r="M189" s="11"/>
      <c r="N189" s="11"/>
      <c r="O189" s="11"/>
    </row>
    <row r="190" spans="3:15" x14ac:dyDescent="0.25">
      <c r="L190" s="11"/>
      <c r="M190" s="11"/>
      <c r="N190" s="11"/>
      <c r="O190" s="11"/>
    </row>
    <row r="191" spans="3:15" x14ac:dyDescent="0.25">
      <c r="L191" s="11"/>
      <c r="M191" s="11"/>
      <c r="N191" s="11"/>
      <c r="O191" s="11"/>
    </row>
    <row r="192" spans="3:15" x14ac:dyDescent="0.25">
      <c r="L192" s="11"/>
      <c r="M192" s="11"/>
      <c r="N192" s="11"/>
      <c r="O192" s="11"/>
    </row>
    <row r="193" spans="12:15" x14ac:dyDescent="0.25">
      <c r="L193" s="11"/>
      <c r="M193" s="11"/>
      <c r="N193" s="11"/>
      <c r="O193" s="11"/>
    </row>
    <row r="194" spans="12:15" x14ac:dyDescent="0.25">
      <c r="L194" s="11"/>
      <c r="M194" s="11"/>
      <c r="N194" s="11"/>
      <c r="O194" s="11"/>
    </row>
    <row r="195" spans="12:15" x14ac:dyDescent="0.25">
      <c r="O195" s="11"/>
    </row>
    <row r="196" spans="12:15" x14ac:dyDescent="0.25">
      <c r="O196" s="11"/>
    </row>
  </sheetData>
  <mergeCells count="3">
    <mergeCell ref="A1:N1"/>
    <mergeCell ref="A2:N2"/>
    <mergeCell ref="A3:N3"/>
  </mergeCells>
  <pageMargins left="0.7" right="0.7" top="0.75" bottom="0.75" header="0.3" footer="0.3"/>
  <pageSetup scale="60" fitToHeight="0" orientation="landscape" r:id="rId1"/>
  <rowBreaks count="1" manualBreakCount="1">
    <brk id="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February</vt:lpstr>
      <vt:lpstr>February!Print_Area</vt:lpstr>
      <vt:lpstr>February!qprint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Morello</dc:creator>
  <cp:lastModifiedBy>Daniel Morello</cp:lastModifiedBy>
  <cp:lastPrinted>2019-02-28T14:21:56Z</cp:lastPrinted>
  <dcterms:created xsi:type="dcterms:W3CDTF">2018-08-28T17:49:12Z</dcterms:created>
  <dcterms:modified xsi:type="dcterms:W3CDTF">2019-03-21T13:21:16Z</dcterms:modified>
</cp:coreProperties>
</file>